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6380" windowHeight="8190" tabRatio="664" activeTab="4"/>
  </bookViews>
  <sheets>
    <sheet name="1. Вставить из конвертера" sheetId="3" r:id="rId1"/>
    <sheet name="2. Вводные" sheetId="4" r:id="rId2"/>
    <sheet name="3. Результат" sheetId="9" r:id="rId3"/>
    <sheet name="рассчет вводных" sheetId="6" r:id="rId4"/>
    <sheet name="Обработка ролей" sheetId="7" r:id="rId5"/>
    <sheet name="Лист1" sheetId="1" r:id="rId6"/>
  </sheets>
  <definedNames>
    <definedName name="_xlnm._FilterDatabase" localSheetId="0" hidden="1">'1. Вставить из конвертера'!$1:$1048576</definedName>
    <definedName name="_xlnm._FilterDatabase" localSheetId="3" hidden="1">'рассчет вводных'!$A$2:$X$10</definedName>
    <definedName name="ExternalData_1" localSheetId="2">'3. Результат'!$D$5:$D$13</definedName>
    <definedName name="externalLink" localSheetId="1">'2. Вводные'!$P$2:$P$21</definedName>
    <definedName name="Хабы">'рассчет вводных'!$A$31,'рассчет вводных'!$A$21,'рассчет вводных'!$A$11,'рассчет вводных'!$A$1</definedName>
  </definedNames>
  <calcPr calcId="125725"/>
</workbook>
</file>

<file path=xl/calcChain.xml><?xml version="1.0" encoding="utf-8"?>
<calcChain xmlns="http://schemas.openxmlformats.org/spreadsheetml/2006/main">
  <c r="V14" i="7"/>
  <c r="V15"/>
  <c r="V18"/>
  <c r="V20"/>
  <c r="V21"/>
  <c r="V23"/>
  <c r="V24"/>
  <c r="V26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D2" i="9" a="1"/>
  <c r="D2" s="1"/>
  <c r="G2"/>
  <c r="K2"/>
  <c r="M2"/>
  <c r="L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A49" i="6"/>
  <c r="C7" i="7" a="1"/>
  <c r="C45" s="1"/>
  <c r="I51" i="6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H51"/>
  <c r="H52"/>
  <c r="H53"/>
  <c r="H54"/>
  <c r="H55"/>
  <c r="H56"/>
  <c r="H57"/>
  <c r="H58"/>
  <c r="H59"/>
  <c r="H60"/>
  <c r="H61"/>
  <c r="H62"/>
  <c r="H63"/>
  <c r="H64"/>
  <c r="H65"/>
  <c r="H66"/>
  <c r="G51"/>
  <c r="G52"/>
  <c r="G53"/>
  <c r="G54"/>
  <c r="G55"/>
  <c r="G56"/>
  <c r="G57"/>
  <c r="G58"/>
  <c r="G59"/>
  <c r="G60"/>
  <c r="G61"/>
  <c r="G62"/>
  <c r="G63"/>
  <c r="G64"/>
  <c r="G65"/>
  <c r="G66"/>
  <c r="F51"/>
  <c r="F52"/>
  <c r="F53"/>
  <c r="F54"/>
  <c r="F55"/>
  <c r="F56"/>
  <c r="F57"/>
  <c r="F58"/>
  <c r="F59"/>
  <c r="F60"/>
  <c r="F61"/>
  <c r="F62"/>
  <c r="F63"/>
  <c r="F64"/>
  <c r="F65"/>
  <c r="F66"/>
  <c r="E51"/>
  <c r="E52"/>
  <c r="E53"/>
  <c r="E54"/>
  <c r="E55"/>
  <c r="E56"/>
  <c r="E57"/>
  <c r="E58"/>
  <c r="E59"/>
  <c r="E60"/>
  <c r="E61"/>
  <c r="E62"/>
  <c r="E63"/>
  <c r="E64"/>
  <c r="E65"/>
  <c r="E66"/>
  <c r="D51"/>
  <c r="D52"/>
  <c r="D53"/>
  <c r="D54"/>
  <c r="D55"/>
  <c r="D56"/>
  <c r="D57"/>
  <c r="D58"/>
  <c r="D59"/>
  <c r="D60"/>
  <c r="D61"/>
  <c r="D62"/>
  <c r="D63"/>
  <c r="D64"/>
  <c r="D65"/>
  <c r="D66"/>
  <c r="C51"/>
  <c r="C52"/>
  <c r="C53"/>
  <c r="C54"/>
  <c r="C55"/>
  <c r="C56"/>
  <c r="C57"/>
  <c r="C58"/>
  <c r="C59"/>
  <c r="C60"/>
  <c r="C61"/>
  <c r="C62"/>
  <c r="C63"/>
  <c r="C64"/>
  <c r="C65"/>
  <c r="C66"/>
  <c r="B52"/>
  <c r="B53"/>
  <c r="B54"/>
  <c r="B55"/>
  <c r="B56"/>
  <c r="B57"/>
  <c r="B58"/>
  <c r="B59"/>
  <c r="B60"/>
  <c r="B61"/>
  <c r="B62"/>
  <c r="B63"/>
  <c r="B64"/>
  <c r="B65"/>
  <c r="B66"/>
  <c r="B51"/>
  <c r="BW51"/>
  <c r="L44"/>
  <c r="O44" s="1"/>
  <c r="X6" i="7" s="1"/>
  <c r="CE49" i="6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IU49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IU50"/>
  <c r="C45" a="1"/>
  <c r="C45" s="1"/>
  <c r="C44" a="1"/>
  <c r="C44" s="1"/>
  <c r="C43" a="1"/>
  <c r="C43" s="1"/>
  <c r="C42" a="1"/>
  <c r="C42" s="1"/>
  <c r="A45"/>
  <c r="A44"/>
  <c r="A43"/>
  <c r="A42"/>
  <c r="C6" i="4" a="1"/>
  <c r="C6" s="1"/>
  <c r="C7" i="1"/>
  <c r="D7"/>
  <c r="E7"/>
  <c r="F7"/>
  <c r="G7"/>
  <c r="H7"/>
  <c r="I7"/>
  <c r="J7"/>
  <c r="C14"/>
  <c r="D14"/>
  <c r="E14"/>
  <c r="F14"/>
  <c r="G14"/>
  <c r="H14"/>
  <c r="I14"/>
  <c r="J14"/>
  <c r="K26"/>
  <c r="L26" s="1"/>
  <c r="M26"/>
  <c r="K27"/>
  <c r="L27" s="1"/>
  <c r="M27"/>
  <c r="K28"/>
  <c r="L28" s="1"/>
  <c r="M28"/>
  <c r="K29"/>
  <c r="L29" s="1"/>
  <c r="M29"/>
  <c r="K30"/>
  <c r="L30" s="1"/>
  <c r="M30"/>
  <c r="K31"/>
  <c r="L31" s="1"/>
  <c r="M31"/>
  <c r="K32"/>
  <c r="L32" s="1"/>
  <c r="M32"/>
  <c r="K33"/>
  <c r="L33" s="1"/>
  <c r="M33"/>
  <c r="K35"/>
  <c r="M35"/>
  <c r="B67" i="6" l="1"/>
  <c r="BV67"/>
  <c r="BT67"/>
  <c r="BR67"/>
  <c r="BP67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C67"/>
  <c r="D67"/>
  <c r="E67"/>
  <c r="F67"/>
  <c r="G67"/>
  <c r="H67"/>
  <c r="BU67"/>
  <c r="BS67"/>
  <c r="BQ67"/>
  <c r="BO67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I2" i="9"/>
  <c r="E2"/>
  <c r="E7" i="7" a="1"/>
  <c r="L7"/>
  <c r="P12"/>
  <c r="P8"/>
  <c r="J2" i="9"/>
  <c r="H2"/>
  <c r="F2"/>
  <c r="F17" i="7"/>
  <c r="F15"/>
  <c r="F13"/>
  <c r="R11"/>
  <c r="R10"/>
  <c r="R9"/>
  <c r="R8"/>
  <c r="R7"/>
  <c r="Q19"/>
  <c r="E19"/>
  <c r="M18"/>
  <c r="E18"/>
  <c r="M17"/>
  <c r="E17"/>
  <c r="M16"/>
  <c r="E16"/>
  <c r="M15"/>
  <c r="E15"/>
  <c r="M14"/>
  <c r="E14"/>
  <c r="M13"/>
  <c r="E13"/>
  <c r="M12"/>
  <c r="E12"/>
  <c r="M11"/>
  <c r="E11"/>
  <c r="M10"/>
  <c r="E10"/>
  <c r="M9"/>
  <c r="E9"/>
  <c r="M8"/>
  <c r="E8"/>
  <c r="M7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K14" i="1"/>
  <c r="J42" i="6"/>
  <c r="F42"/>
  <c r="H42"/>
  <c r="D42"/>
  <c r="J45"/>
  <c r="H45"/>
  <c r="F45"/>
  <c r="D45"/>
  <c r="I45"/>
  <c r="G45"/>
  <c r="E45"/>
  <c r="J44"/>
  <c r="H44"/>
  <c r="F44"/>
  <c r="D44"/>
  <c r="I44"/>
  <c r="G44"/>
  <c r="E44"/>
  <c r="J43"/>
  <c r="H43"/>
  <c r="F43"/>
  <c r="D43"/>
  <c r="I43"/>
  <c r="G43"/>
  <c r="E43"/>
  <c r="I42"/>
  <c r="G42"/>
  <c r="E42"/>
  <c r="C45" i="4"/>
  <c r="C41"/>
  <c r="C37"/>
  <c r="C33"/>
  <c r="C29"/>
  <c r="C25"/>
  <c r="C21"/>
  <c r="C17"/>
  <c r="C13"/>
  <c r="C9"/>
  <c r="C43"/>
  <c r="C39"/>
  <c r="C35"/>
  <c r="C31"/>
  <c r="C27"/>
  <c r="C23"/>
  <c r="C19"/>
  <c r="C15"/>
  <c r="C11"/>
  <c r="C7"/>
  <c r="L35" i="1"/>
  <c r="C10"/>
  <c r="G8" s="1"/>
  <c r="J21"/>
  <c r="I21"/>
  <c r="H21"/>
  <c r="G21"/>
  <c r="F21"/>
  <c r="E21"/>
  <c r="D21"/>
  <c r="C21"/>
  <c r="C44" i="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H46" i="7" l="1"/>
  <c r="H44"/>
  <c r="H42"/>
  <c r="H40"/>
  <c r="L37"/>
  <c r="L33"/>
  <c r="L29"/>
  <c r="L25"/>
  <c r="L21"/>
  <c r="L17"/>
  <c r="L13"/>
  <c r="L9"/>
  <c r="J46"/>
  <c r="J45"/>
  <c r="J44"/>
  <c r="J43"/>
  <c r="J42"/>
  <c r="J41"/>
  <c r="J40"/>
  <c r="J39"/>
  <c r="P37"/>
  <c r="P35"/>
  <c r="P33"/>
  <c r="P31"/>
  <c r="P29"/>
  <c r="P27"/>
  <c r="P25"/>
  <c r="P23"/>
  <c r="P21"/>
  <c r="P19"/>
  <c r="P17"/>
  <c r="P15"/>
  <c r="P13"/>
  <c r="P11"/>
  <c r="P9"/>
  <c r="P7"/>
  <c r="Q46"/>
  <c r="I46"/>
  <c r="Q45"/>
  <c r="I45"/>
  <c r="Q44"/>
  <c r="I44"/>
  <c r="Q43"/>
  <c r="I43"/>
  <c r="Q42"/>
  <c r="I42"/>
  <c r="Q41"/>
  <c r="I41"/>
  <c r="Q40"/>
  <c r="I40"/>
  <c r="Q39"/>
  <c r="I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F12"/>
  <c r="N11"/>
  <c r="F11"/>
  <c r="N10"/>
  <c r="F10"/>
  <c r="N9"/>
  <c r="F9"/>
  <c r="N8"/>
  <c r="F8"/>
  <c r="N7"/>
  <c r="F7"/>
  <c r="M38"/>
  <c r="E38"/>
  <c r="M37"/>
  <c r="E37"/>
  <c r="M36"/>
  <c r="E36"/>
  <c r="M35"/>
  <c r="E35"/>
  <c r="M34"/>
  <c r="E34"/>
  <c r="M33"/>
  <c r="E33"/>
  <c r="M32"/>
  <c r="E32"/>
  <c r="M31"/>
  <c r="E31"/>
  <c r="M30"/>
  <c r="E30"/>
  <c r="M29"/>
  <c r="E29"/>
  <c r="M28"/>
  <c r="E28"/>
  <c r="M27"/>
  <c r="E27"/>
  <c r="M26"/>
  <c r="E26"/>
  <c r="M25"/>
  <c r="E25"/>
  <c r="M24"/>
  <c r="E24"/>
  <c r="M23"/>
  <c r="E23"/>
  <c r="M22"/>
  <c r="E22"/>
  <c r="M21"/>
  <c r="E21"/>
  <c r="M20"/>
  <c r="E20"/>
  <c r="M19"/>
  <c r="G19"/>
  <c r="S18"/>
  <c r="O18"/>
  <c r="K18"/>
  <c r="G18"/>
  <c r="S17"/>
  <c r="O17"/>
  <c r="K17"/>
  <c r="G17"/>
  <c r="S16"/>
  <c r="O16"/>
  <c r="K16"/>
  <c r="G16"/>
  <c r="S15"/>
  <c r="O15"/>
  <c r="K15"/>
  <c r="G15"/>
  <c r="S14"/>
  <c r="O14"/>
  <c r="K14"/>
  <c r="G14"/>
  <c r="S13"/>
  <c r="O13"/>
  <c r="K13"/>
  <c r="G13"/>
  <c r="S12"/>
  <c r="O12"/>
  <c r="K12"/>
  <c r="G12"/>
  <c r="S11"/>
  <c r="O11"/>
  <c r="K11"/>
  <c r="G11"/>
  <c r="S10"/>
  <c r="O10"/>
  <c r="K10"/>
  <c r="G10"/>
  <c r="S9"/>
  <c r="O9"/>
  <c r="K9"/>
  <c r="G9"/>
  <c r="S8"/>
  <c r="O8"/>
  <c r="K8"/>
  <c r="G8"/>
  <c r="S7"/>
  <c r="O7"/>
  <c r="K7"/>
  <c r="G7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F19"/>
  <c r="F21"/>
  <c r="F23"/>
  <c r="F25"/>
  <c r="F27"/>
  <c r="F29"/>
  <c r="F31"/>
  <c r="F33"/>
  <c r="F35"/>
  <c r="F37"/>
  <c r="E39"/>
  <c r="E40"/>
  <c r="E41"/>
  <c r="E42"/>
  <c r="E43"/>
  <c r="E44"/>
  <c r="E45"/>
  <c r="E46"/>
  <c r="P16"/>
  <c r="P20"/>
  <c r="P24"/>
  <c r="P28"/>
  <c r="P32"/>
  <c r="P36"/>
  <c r="R39"/>
  <c r="R41"/>
  <c r="R43"/>
  <c r="R45"/>
  <c r="L15"/>
  <c r="L23"/>
  <c r="L31"/>
  <c r="H39"/>
  <c r="H43"/>
  <c r="I7"/>
  <c r="Q7"/>
  <c r="I8"/>
  <c r="Q8"/>
  <c r="I9"/>
  <c r="Q9"/>
  <c r="I10"/>
  <c r="Q10"/>
  <c r="I11"/>
  <c r="Q11"/>
  <c r="I12"/>
  <c r="Q12"/>
  <c r="I13"/>
  <c r="Q13"/>
  <c r="I14"/>
  <c r="Q14"/>
  <c r="I15"/>
  <c r="Q15"/>
  <c r="I16"/>
  <c r="Q16"/>
  <c r="I17"/>
  <c r="Q17"/>
  <c r="I18"/>
  <c r="Q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J7"/>
  <c r="J8"/>
  <c r="J9"/>
  <c r="J10"/>
  <c r="J11"/>
  <c r="J12"/>
  <c r="F14"/>
  <c r="F16"/>
  <c r="F18"/>
  <c r="F20"/>
  <c r="F22"/>
  <c r="F24"/>
  <c r="F26"/>
  <c r="F28"/>
  <c r="F30"/>
  <c r="F32"/>
  <c r="F34"/>
  <c r="F36"/>
  <c r="F38"/>
  <c r="M39"/>
  <c r="M40"/>
  <c r="M41"/>
  <c r="M42"/>
  <c r="M43"/>
  <c r="M44"/>
  <c r="M45"/>
  <c r="M46"/>
  <c r="P10"/>
  <c r="P14"/>
  <c r="P18"/>
  <c r="P22"/>
  <c r="P26"/>
  <c r="P30"/>
  <c r="P34"/>
  <c r="P38"/>
  <c r="R40"/>
  <c r="R42"/>
  <c r="R44"/>
  <c r="R46"/>
  <c r="L11"/>
  <c r="L19"/>
  <c r="L27"/>
  <c r="L35"/>
  <c r="H41"/>
  <c r="H45"/>
  <c r="B5" i="9" a="1"/>
  <c r="U7" i="7" a="1"/>
  <c r="B49" i="6" a="1"/>
  <c r="E7" i="7"/>
  <c r="T8"/>
  <c r="T10"/>
  <c r="T12"/>
  <c r="T14"/>
  <c r="T16"/>
  <c r="T18"/>
  <c r="T20"/>
  <c r="T22"/>
  <c r="T24"/>
  <c r="T26"/>
  <c r="T28"/>
  <c r="T30"/>
  <c r="T32"/>
  <c r="T34"/>
  <c r="T36"/>
  <c r="T38"/>
  <c r="T39"/>
  <c r="T40"/>
  <c r="T41"/>
  <c r="T42"/>
  <c r="T43"/>
  <c r="T44"/>
  <c r="T45"/>
  <c r="T46"/>
  <c r="T7"/>
  <c r="T9"/>
  <c r="T11"/>
  <c r="T13"/>
  <c r="T15"/>
  <c r="T17"/>
  <c r="T19"/>
  <c r="T21"/>
  <c r="T23"/>
  <c r="T25"/>
  <c r="T27"/>
  <c r="T29"/>
  <c r="T31"/>
  <c r="T33"/>
  <c r="T35"/>
  <c r="T37"/>
  <c r="L39"/>
  <c r="L40"/>
  <c r="L41"/>
  <c r="L42"/>
  <c r="L43"/>
  <c r="L44"/>
  <c r="L45"/>
  <c r="L46"/>
  <c r="U7"/>
  <c r="V7" s="1"/>
  <c r="U10"/>
  <c r="V10" s="1"/>
  <c r="U18"/>
  <c r="U26"/>
  <c r="U34"/>
  <c r="U42"/>
  <c r="U14"/>
  <c r="U22"/>
  <c r="V22" s="1"/>
  <c r="U30"/>
  <c r="U38"/>
  <c r="U46"/>
  <c r="K19"/>
  <c r="O19"/>
  <c r="S19"/>
  <c r="G20"/>
  <c r="K20"/>
  <c r="O20"/>
  <c r="S20"/>
  <c r="G21"/>
  <c r="K21"/>
  <c r="O21"/>
  <c r="S21"/>
  <c r="G22"/>
  <c r="K22"/>
  <c r="O22"/>
  <c r="S22"/>
  <c r="G23"/>
  <c r="K23"/>
  <c r="O23"/>
  <c r="S23"/>
  <c r="G24"/>
  <c r="K24"/>
  <c r="O24"/>
  <c r="S24"/>
  <c r="G25"/>
  <c r="K25"/>
  <c r="O25"/>
  <c r="S25"/>
  <c r="G26"/>
  <c r="K26"/>
  <c r="O26"/>
  <c r="S26"/>
  <c r="G27"/>
  <c r="K27"/>
  <c r="O27"/>
  <c r="S27"/>
  <c r="G28"/>
  <c r="K28"/>
  <c r="O28"/>
  <c r="S28"/>
  <c r="G29"/>
  <c r="K29"/>
  <c r="O29"/>
  <c r="S29"/>
  <c r="G30"/>
  <c r="K30"/>
  <c r="O30"/>
  <c r="S30"/>
  <c r="G31"/>
  <c r="K31"/>
  <c r="O31"/>
  <c r="S31"/>
  <c r="G32"/>
  <c r="K32"/>
  <c r="O32"/>
  <c r="S32"/>
  <c r="G33"/>
  <c r="K33"/>
  <c r="O33"/>
  <c r="S33"/>
  <c r="G34"/>
  <c r="K34"/>
  <c r="O34"/>
  <c r="S34"/>
  <c r="G35"/>
  <c r="K35"/>
  <c r="O35"/>
  <c r="S35"/>
  <c r="G36"/>
  <c r="K36"/>
  <c r="O36"/>
  <c r="S36"/>
  <c r="G37"/>
  <c r="K37"/>
  <c r="O37"/>
  <c r="S37"/>
  <c r="G38"/>
  <c r="K38"/>
  <c r="O38"/>
  <c r="S38"/>
  <c r="R12"/>
  <c r="J13"/>
  <c r="R13"/>
  <c r="J14"/>
  <c r="R14"/>
  <c r="J15"/>
  <c r="R15"/>
  <c r="J16"/>
  <c r="R16"/>
  <c r="J17"/>
  <c r="R17"/>
  <c r="J18"/>
  <c r="R18"/>
  <c r="J19"/>
  <c r="R19"/>
  <c r="J20"/>
  <c r="R20"/>
  <c r="J21"/>
  <c r="R21"/>
  <c r="J22"/>
  <c r="R22"/>
  <c r="J23"/>
  <c r="R23"/>
  <c r="J24"/>
  <c r="R24"/>
  <c r="J25"/>
  <c r="R25"/>
  <c r="J26"/>
  <c r="R26"/>
  <c r="J27"/>
  <c r="R27"/>
  <c r="J28"/>
  <c r="R28"/>
  <c r="J29"/>
  <c r="R29"/>
  <c r="J30"/>
  <c r="R30"/>
  <c r="J31"/>
  <c r="R31"/>
  <c r="J32"/>
  <c r="R32"/>
  <c r="J33"/>
  <c r="R33"/>
  <c r="J34"/>
  <c r="R34"/>
  <c r="J35"/>
  <c r="R35"/>
  <c r="J36"/>
  <c r="R36"/>
  <c r="J37"/>
  <c r="R37"/>
  <c r="J38"/>
  <c r="R38"/>
  <c r="G39"/>
  <c r="K39"/>
  <c r="O39"/>
  <c r="S39"/>
  <c r="G40"/>
  <c r="K40"/>
  <c r="O40"/>
  <c r="S40"/>
  <c r="G41"/>
  <c r="K41"/>
  <c r="O41"/>
  <c r="S41"/>
  <c r="G42"/>
  <c r="K42"/>
  <c r="O42"/>
  <c r="S42"/>
  <c r="G43"/>
  <c r="K43"/>
  <c r="O43"/>
  <c r="S43"/>
  <c r="G44"/>
  <c r="K44"/>
  <c r="O44"/>
  <c r="S44"/>
  <c r="G45"/>
  <c r="K45"/>
  <c r="O45"/>
  <c r="S45"/>
  <c r="G46"/>
  <c r="K46"/>
  <c r="O46"/>
  <c r="S4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F39"/>
  <c r="N39"/>
  <c r="F40"/>
  <c r="N40"/>
  <c r="F41"/>
  <c r="N41"/>
  <c r="F42"/>
  <c r="N42"/>
  <c r="F43"/>
  <c r="N43"/>
  <c r="F44"/>
  <c r="N44"/>
  <c r="F45"/>
  <c r="N45"/>
  <c r="F46"/>
  <c r="N46"/>
  <c r="L8"/>
  <c r="L10"/>
  <c r="L12"/>
  <c r="L14"/>
  <c r="L16"/>
  <c r="L18"/>
  <c r="L20"/>
  <c r="L22"/>
  <c r="L24"/>
  <c r="L26"/>
  <c r="L28"/>
  <c r="L30"/>
  <c r="L32"/>
  <c r="L34"/>
  <c r="L36"/>
  <c r="L38"/>
  <c r="P39"/>
  <c r="P40"/>
  <c r="P41"/>
  <c r="P42"/>
  <c r="P43"/>
  <c r="P44"/>
  <c r="P45"/>
  <c r="P46"/>
  <c r="C46" i="6" a="1"/>
  <c r="C46" s="1"/>
  <c r="G23" i="1"/>
  <c r="G26"/>
  <c r="G27"/>
  <c r="G28"/>
  <c r="G29"/>
  <c r="G30"/>
  <c r="G31"/>
  <c r="G32"/>
  <c r="G33"/>
  <c r="C8"/>
  <c r="D8"/>
  <c r="F8"/>
  <c r="H8"/>
  <c r="J8"/>
  <c r="E8"/>
  <c r="I8"/>
  <c r="B5" i="9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80"/>
  <c r="B82"/>
  <c r="B84"/>
  <c r="B86"/>
  <c r="B88"/>
  <c r="B90"/>
  <c r="B92"/>
  <c r="B94"/>
  <c r="B96"/>
  <c r="B98"/>
  <c r="B100"/>
  <c r="B102"/>
  <c r="B104"/>
  <c r="B79"/>
  <c r="B81"/>
  <c r="B83"/>
  <c r="B85"/>
  <c r="B87"/>
  <c r="B89"/>
  <c r="B91"/>
  <c r="B93"/>
  <c r="B95"/>
  <c r="B97"/>
  <c r="B99"/>
  <c r="B101"/>
  <c r="B103"/>
  <c r="B105"/>
  <c r="C5"/>
  <c r="M5" s="1"/>
  <c r="C104"/>
  <c r="C102"/>
  <c r="C100"/>
  <c r="C98"/>
  <c r="C96"/>
  <c r="C94"/>
  <c r="C92"/>
  <c r="C90"/>
  <c r="C88"/>
  <c r="C86"/>
  <c r="C84"/>
  <c r="C82"/>
  <c r="C80"/>
  <c r="C78"/>
  <c r="C76"/>
  <c r="M76" s="1"/>
  <c r="C74"/>
  <c r="M74" s="1"/>
  <c r="C72"/>
  <c r="M72" s="1"/>
  <c r="C70"/>
  <c r="M70" s="1"/>
  <c r="C68"/>
  <c r="M68" s="1"/>
  <c r="C66"/>
  <c r="M66" s="1"/>
  <c r="C64"/>
  <c r="M64" s="1"/>
  <c r="C62"/>
  <c r="M62" s="1"/>
  <c r="C60"/>
  <c r="M60" s="1"/>
  <c r="C58"/>
  <c r="M58" s="1"/>
  <c r="C56"/>
  <c r="M56" s="1"/>
  <c r="C54"/>
  <c r="M54" s="1"/>
  <c r="C52"/>
  <c r="M52" s="1"/>
  <c r="C50"/>
  <c r="M50" s="1"/>
  <c r="C48"/>
  <c r="M48" s="1"/>
  <c r="C46"/>
  <c r="M46" s="1"/>
  <c r="B6"/>
  <c r="C105"/>
  <c r="C101"/>
  <c r="C97"/>
  <c r="C93"/>
  <c r="C89"/>
  <c r="C85"/>
  <c r="C81"/>
  <c r="C77"/>
  <c r="M77" s="1"/>
  <c r="C73"/>
  <c r="M73" s="1"/>
  <c r="C69"/>
  <c r="M69" s="1"/>
  <c r="C65"/>
  <c r="M65" s="1"/>
  <c r="C61"/>
  <c r="M61" s="1"/>
  <c r="C57"/>
  <c r="M57" s="1"/>
  <c r="C53"/>
  <c r="M53" s="1"/>
  <c r="C49"/>
  <c r="M49" s="1"/>
  <c r="C45"/>
  <c r="M45" s="1"/>
  <c r="C103"/>
  <c r="C99"/>
  <c r="C95"/>
  <c r="C91"/>
  <c r="C87"/>
  <c r="C83"/>
  <c r="C79"/>
  <c r="C75"/>
  <c r="M75" s="1"/>
  <c r="C71"/>
  <c r="M71" s="1"/>
  <c r="C67"/>
  <c r="M67" s="1"/>
  <c r="C63"/>
  <c r="M63" s="1"/>
  <c r="C59"/>
  <c r="M59" s="1"/>
  <c r="C55"/>
  <c r="M55" s="1"/>
  <c r="C51"/>
  <c r="M51" s="1"/>
  <c r="C47"/>
  <c r="M47" s="1"/>
  <c r="C9"/>
  <c r="M9" s="1"/>
  <c r="C36"/>
  <c r="M36" s="1"/>
  <c r="C20"/>
  <c r="M20" s="1"/>
  <c r="C42"/>
  <c r="M42" s="1"/>
  <c r="C26"/>
  <c r="M26" s="1"/>
  <c r="C10"/>
  <c r="M10" s="1"/>
  <c r="C39"/>
  <c r="M39" s="1"/>
  <c r="C31"/>
  <c r="M31" s="1"/>
  <c r="C23"/>
  <c r="M23" s="1"/>
  <c r="C15"/>
  <c r="M15" s="1"/>
  <c r="C7"/>
  <c r="M7" s="1"/>
  <c r="U44" i="7"/>
  <c r="U36"/>
  <c r="U28"/>
  <c r="V28" s="1"/>
  <c r="U20"/>
  <c r="U12"/>
  <c r="V12" s="1"/>
  <c r="U45"/>
  <c r="U41"/>
  <c r="U37"/>
  <c r="U33"/>
  <c r="U29"/>
  <c r="U25"/>
  <c r="V25" s="1"/>
  <c r="U21"/>
  <c r="U17"/>
  <c r="V17" s="1"/>
  <c r="U13"/>
  <c r="V13" s="1"/>
  <c r="U9"/>
  <c r="V9" s="1"/>
  <c r="U40"/>
  <c r="U24"/>
  <c r="U8"/>
  <c r="V8" s="1"/>
  <c r="U39"/>
  <c r="U31"/>
  <c r="U23"/>
  <c r="U15"/>
  <c r="U32"/>
  <c r="U16"/>
  <c r="V16" s="1"/>
  <c r="U43"/>
  <c r="U35"/>
  <c r="U27"/>
  <c r="V27" s="1"/>
  <c r="U19"/>
  <c r="V19" s="1"/>
  <c r="U11"/>
  <c r="V11" s="1"/>
  <c r="C40" i="9"/>
  <c r="M40" s="1"/>
  <c r="C24"/>
  <c r="M24" s="1"/>
  <c r="C8"/>
  <c r="M8" s="1"/>
  <c r="C30"/>
  <c r="M30" s="1"/>
  <c r="C14"/>
  <c r="M14" s="1"/>
  <c r="C37"/>
  <c r="M37" s="1"/>
  <c r="C29"/>
  <c r="M29" s="1"/>
  <c r="C21"/>
  <c r="M21" s="1"/>
  <c r="C13"/>
  <c r="M13" s="1"/>
  <c r="C6"/>
  <c r="M6" s="1"/>
  <c r="C32"/>
  <c r="M32" s="1"/>
  <c r="C16"/>
  <c r="M16" s="1"/>
  <c r="C38"/>
  <c r="M38" s="1"/>
  <c r="C22"/>
  <c r="M22" s="1"/>
  <c r="C41"/>
  <c r="M41" s="1"/>
  <c r="C33"/>
  <c r="M33" s="1"/>
  <c r="C25"/>
  <c r="M25" s="1"/>
  <c r="C17"/>
  <c r="M17" s="1"/>
  <c r="C44"/>
  <c r="M44" s="1"/>
  <c r="C28"/>
  <c r="M28" s="1"/>
  <c r="C12"/>
  <c r="M12" s="1"/>
  <c r="C34"/>
  <c r="M34" s="1"/>
  <c r="C18"/>
  <c r="M18" s="1"/>
  <c r="C43"/>
  <c r="M43" s="1"/>
  <c r="C35"/>
  <c r="M35" s="1"/>
  <c r="C27"/>
  <c r="M27" s="1"/>
  <c r="C19"/>
  <c r="M19" s="1"/>
  <c r="C11"/>
  <c r="M11" s="1"/>
  <c r="U6" i="7"/>
  <c r="B49" i="6"/>
  <c r="E49"/>
  <c r="I49"/>
  <c r="M49"/>
  <c r="Q49"/>
  <c r="U49"/>
  <c r="Y49"/>
  <c r="AC49"/>
  <c r="AG49"/>
  <c r="AK49"/>
  <c r="AO49"/>
  <c r="AS49"/>
  <c r="AW49"/>
  <c r="BA49"/>
  <c r="BE49"/>
  <c r="BI49"/>
  <c r="BM49"/>
  <c r="BQ49"/>
  <c r="BU49"/>
  <c r="BY49"/>
  <c r="CC49"/>
  <c r="D50"/>
  <c r="H50"/>
  <c r="L50"/>
  <c r="P50"/>
  <c r="T50"/>
  <c r="X50"/>
  <c r="AB50"/>
  <c r="AF50"/>
  <c r="AJ50"/>
  <c r="AN50"/>
  <c r="AR50"/>
  <c r="AV50"/>
  <c r="AZ50"/>
  <c r="BD50"/>
  <c r="BH50"/>
  <c r="BL50"/>
  <c r="BP50"/>
  <c r="BT50"/>
  <c r="BX50"/>
  <c r="CB50"/>
  <c r="C49"/>
  <c r="G49"/>
  <c r="K49"/>
  <c r="O49"/>
  <c r="S49"/>
  <c r="W49"/>
  <c r="AA49"/>
  <c r="AE49"/>
  <c r="AI49"/>
  <c r="AM49"/>
  <c r="AQ49"/>
  <c r="AU49"/>
  <c r="AY49"/>
  <c r="BC49"/>
  <c r="BG49"/>
  <c r="BK49"/>
  <c r="BO49"/>
  <c r="BS49"/>
  <c r="BW49"/>
  <c r="CA49"/>
  <c r="B50"/>
  <c r="F50"/>
  <c r="J50"/>
  <c r="N50"/>
  <c r="R50"/>
  <c r="V50"/>
  <c r="Z50"/>
  <c r="AD50"/>
  <c r="AH50"/>
  <c r="AL50"/>
  <c r="AP50"/>
  <c r="AT50"/>
  <c r="AX50"/>
  <c r="BB50"/>
  <c r="BF50"/>
  <c r="BJ50"/>
  <c r="BN50"/>
  <c r="BR50"/>
  <c r="BV50"/>
  <c r="BZ50"/>
  <c r="CD50"/>
  <c r="BS50"/>
  <c r="AM50"/>
  <c r="G50"/>
  <c r="AV49"/>
  <c r="CC50"/>
  <c r="BY50"/>
  <c r="BU50"/>
  <c r="BQ50"/>
  <c r="BM50"/>
  <c r="BI50"/>
  <c r="BE50"/>
  <c r="BA50"/>
  <c r="AW50"/>
  <c r="AS50"/>
  <c r="AO50"/>
  <c r="AK50"/>
  <c r="AG50"/>
  <c r="AC50"/>
  <c r="Y50"/>
  <c r="U50"/>
  <c r="Q50"/>
  <c r="M50"/>
  <c r="I50"/>
  <c r="E50"/>
  <c r="CD49"/>
  <c r="BZ49"/>
  <c r="BV49"/>
  <c r="BR49"/>
  <c r="BN49"/>
  <c r="BJ49"/>
  <c r="BF49"/>
  <c r="BB49"/>
  <c r="AX49"/>
  <c r="AT49"/>
  <c r="AP49"/>
  <c r="AL49"/>
  <c r="AH49"/>
  <c r="AD49"/>
  <c r="Z49"/>
  <c r="V49"/>
  <c r="R49"/>
  <c r="N49"/>
  <c r="J49"/>
  <c r="F49"/>
  <c r="CA50"/>
  <c r="BW50"/>
  <c r="BO50"/>
  <c r="BK50"/>
  <c r="BG50"/>
  <c r="BC50"/>
  <c r="AY50"/>
  <c r="AU50"/>
  <c r="AQ50"/>
  <c r="AI50"/>
  <c r="AE50"/>
  <c r="AA50"/>
  <c r="W50"/>
  <c r="S50"/>
  <c r="O50"/>
  <c r="K50"/>
  <c r="C50"/>
  <c r="CB49"/>
  <c r="BX49"/>
  <c r="BT49"/>
  <c r="BP49"/>
  <c r="BL49"/>
  <c r="BH49"/>
  <c r="BD49"/>
  <c r="AZ49"/>
  <c r="AR49"/>
  <c r="AN49"/>
  <c r="AJ49"/>
  <c r="AF49"/>
  <c r="AB49"/>
  <c r="X49"/>
  <c r="T49"/>
  <c r="P49"/>
  <c r="L49"/>
  <c r="H49"/>
  <c r="D49"/>
  <c r="E46"/>
  <c r="H46"/>
  <c r="D46"/>
  <c r="J46"/>
  <c r="I46"/>
  <c r="F46"/>
  <c r="G46"/>
  <c r="I23" i="1"/>
  <c r="I26"/>
  <c r="I27"/>
  <c r="I28"/>
  <c r="I29"/>
  <c r="I30"/>
  <c r="I31"/>
  <c r="I32"/>
  <c r="I33"/>
  <c r="J23"/>
  <c r="J26"/>
  <c r="J27"/>
  <c r="J28"/>
  <c r="J29"/>
  <c r="J30"/>
  <c r="J31"/>
  <c r="J32"/>
  <c r="J33"/>
  <c r="C23"/>
  <c r="C26"/>
  <c r="C27"/>
  <c r="C28"/>
  <c r="C29"/>
  <c r="C30"/>
  <c r="C31"/>
  <c r="C32"/>
  <c r="C33"/>
  <c r="E23"/>
  <c r="E26"/>
  <c r="E27"/>
  <c r="E28"/>
  <c r="E29"/>
  <c r="E30"/>
  <c r="E31"/>
  <c r="E32"/>
  <c r="E33"/>
  <c r="H23"/>
  <c r="H26"/>
  <c r="H27"/>
  <c r="H28"/>
  <c r="H29"/>
  <c r="H30"/>
  <c r="H31"/>
  <c r="H32"/>
  <c r="H33"/>
  <c r="D23"/>
  <c r="D26"/>
  <c r="D27"/>
  <c r="D28"/>
  <c r="D29"/>
  <c r="D30"/>
  <c r="D31"/>
  <c r="D32"/>
  <c r="D33"/>
  <c r="F23"/>
  <c r="F26"/>
  <c r="F27"/>
  <c r="F28"/>
  <c r="F29"/>
  <c r="F30"/>
  <c r="F31"/>
  <c r="F32"/>
  <c r="F33"/>
  <c r="G35"/>
  <c r="V6" i="7" l="1"/>
  <c r="W27"/>
  <c r="W9"/>
  <c r="W17"/>
  <c r="W25"/>
  <c r="W12"/>
  <c r="W28"/>
  <c r="N11" i="4" a="1"/>
  <c r="D35" i="1"/>
  <c r="E35"/>
  <c r="J35"/>
  <c r="F35"/>
  <c r="H35"/>
  <c r="C35"/>
  <c r="I35"/>
  <c r="W46" i="7" l="1"/>
  <c r="W42"/>
  <c r="W38"/>
  <c r="W34"/>
  <c r="W30"/>
  <c r="W23"/>
  <c r="W15"/>
  <c r="W43"/>
  <c r="W39"/>
  <c r="W35"/>
  <c r="W31"/>
  <c r="W24"/>
  <c r="W18"/>
  <c r="W40"/>
  <c r="W32"/>
  <c r="W20"/>
  <c r="W41"/>
  <c r="W33"/>
  <c r="W21"/>
  <c r="W44"/>
  <c r="W36"/>
  <c r="W26"/>
  <c r="W45"/>
  <c r="W37"/>
  <c r="W29"/>
  <c r="W14"/>
  <c r="W7"/>
  <c r="W22"/>
  <c r="W10"/>
  <c r="W8"/>
  <c r="W19"/>
  <c r="W11"/>
  <c r="W13"/>
  <c r="W16"/>
  <c r="N11" i="4"/>
  <c r="R11"/>
  <c r="U11"/>
  <c r="T11"/>
  <c r="Q11"/>
  <c r="S11"/>
  <c r="P11"/>
  <c r="O11"/>
  <c r="N10" i="9" l="1" a="1"/>
  <c r="N12" a="1"/>
  <c r="N12" s="1"/>
  <c r="N14" a="1"/>
  <c r="N16" a="1"/>
  <c r="N18" a="1"/>
  <c r="N20" a="1"/>
  <c r="N20" s="1"/>
  <c r="N22" a="1"/>
  <c r="N24" a="1"/>
  <c r="N26" a="1"/>
  <c r="N28" a="1"/>
  <c r="N28" s="1"/>
  <c r="N30" a="1"/>
  <c r="N32" a="1"/>
  <c r="N34" a="1"/>
  <c r="N36" a="1"/>
  <c r="N36" s="1"/>
  <c r="N38" a="1"/>
  <c r="N40" a="1"/>
  <c r="N42" a="1"/>
  <c r="N44" a="1"/>
  <c r="N44" s="1"/>
  <c r="N46" a="1"/>
  <c r="N48" a="1"/>
  <c r="N50" a="1"/>
  <c r="N52" a="1"/>
  <c r="N52" s="1"/>
  <c r="N54" a="1"/>
  <c r="N56" a="1"/>
  <c r="N58" a="1"/>
  <c r="N60" a="1"/>
  <c r="N60" s="1"/>
  <c r="N62" a="1"/>
  <c r="N64" a="1"/>
  <c r="N66" a="1"/>
  <c r="N68" a="1"/>
  <c r="N68" s="1"/>
  <c r="N70" a="1"/>
  <c r="N72" a="1"/>
  <c r="N74" a="1"/>
  <c r="N76" a="1"/>
  <c r="N76" s="1"/>
  <c r="N6" a="1"/>
  <c r="N8" a="1"/>
  <c r="N5" a="1"/>
  <c r="D4" a="1"/>
  <c r="D4" s="1"/>
  <c r="N11" a="1"/>
  <c r="N13" a="1"/>
  <c r="N13" s="1"/>
  <c r="N15" a="1"/>
  <c r="N17" a="1"/>
  <c r="N19" a="1"/>
  <c r="N21" a="1"/>
  <c r="N21" s="1"/>
  <c r="N23" a="1"/>
  <c r="N25" a="1"/>
  <c r="N27" a="1"/>
  <c r="N29" a="1"/>
  <c r="N29" s="1"/>
  <c r="N31" a="1"/>
  <c r="N33" a="1"/>
  <c r="N35" a="1"/>
  <c r="N37" a="1"/>
  <c r="N37" s="1"/>
  <c r="N39" a="1"/>
  <c r="N41" a="1"/>
  <c r="N43" a="1"/>
  <c r="N45" a="1"/>
  <c r="N45" s="1"/>
  <c r="N47" a="1"/>
  <c r="N49" a="1"/>
  <c r="N51" a="1"/>
  <c r="N53" a="1"/>
  <c r="N53" s="1"/>
  <c r="N55" a="1"/>
  <c r="N57" a="1"/>
  <c r="N59" a="1"/>
  <c r="N61" a="1"/>
  <c r="N61" s="1"/>
  <c r="N63" a="1"/>
  <c r="N65" a="1"/>
  <c r="N67" a="1"/>
  <c r="N69" a="1"/>
  <c r="N69" s="1"/>
  <c r="N71" a="1"/>
  <c r="N73" a="1"/>
  <c r="N75" a="1"/>
  <c r="N77" a="1"/>
  <c r="N77" s="1"/>
  <c r="N7" a="1"/>
  <c r="N9" a="1"/>
  <c r="W6" i="7"/>
  <c r="C71" i="6"/>
  <c r="E4" i="9"/>
  <c r="D71" i="6"/>
  <c r="F4" i="9"/>
  <c r="E71" i="6"/>
  <c r="G4" i="9"/>
  <c r="I71" i="6"/>
  <c r="K4" i="9"/>
  <c r="B71" i="6"/>
  <c r="N5" i="9"/>
  <c r="N6"/>
  <c r="N74"/>
  <c r="N70"/>
  <c r="N66"/>
  <c r="N62"/>
  <c r="N58"/>
  <c r="N54"/>
  <c r="N50"/>
  <c r="N46"/>
  <c r="N42"/>
  <c r="N38"/>
  <c r="N34"/>
  <c r="N30"/>
  <c r="N26"/>
  <c r="N22"/>
  <c r="N18"/>
  <c r="N14"/>
  <c r="N10"/>
  <c r="N7"/>
  <c r="N75"/>
  <c r="N71"/>
  <c r="N67"/>
  <c r="N63"/>
  <c r="N59"/>
  <c r="N55"/>
  <c r="N51"/>
  <c r="N47"/>
  <c r="N43"/>
  <c r="N39"/>
  <c r="N35"/>
  <c r="N31"/>
  <c r="N27"/>
  <c r="N23"/>
  <c r="N19"/>
  <c r="N15"/>
  <c r="N11"/>
  <c r="N8"/>
  <c r="N72"/>
  <c r="N64"/>
  <c r="N56"/>
  <c r="N48"/>
  <c r="N40"/>
  <c r="N32"/>
  <c r="N24"/>
  <c r="N16"/>
  <c r="N9"/>
  <c r="N73"/>
  <c r="N65"/>
  <c r="N57"/>
  <c r="N49"/>
  <c r="N41"/>
  <c r="N33"/>
  <c r="N25"/>
  <c r="N17"/>
  <c r="G71" i="6"/>
  <c r="H71"/>
  <c r="F71"/>
  <c r="H4" i="9" l="1"/>
  <c r="J4"/>
  <c r="I4"/>
  <c r="M3"/>
  <c r="L4"/>
  <c r="P6"/>
</calcChain>
</file>

<file path=xl/connections.xml><?xml version="1.0" encoding="utf-8"?>
<connections xmlns="http://schemas.openxmlformats.org/spreadsheetml/2006/main">
  <connection id="1" name="marketstat" type="4" refreshedVersion="0" deleted="1" background="1">
    <webPr xml="1" sourceData="1" url="http://api.eve-central.com/api/marketstat?typeid=34&amp;typeid=35&amp;typeid=36&amp;typeid=37&amp;typeid=38&amp;typeid=39&amp;typeid=40&amp;typeid=11399&amp;regionlimit=10000002&amp;regionlimit=10000030&amp;regionlimit=10000043" htmlTables="1" htmlFormat="all"/>
  </connection>
  <connection id="2" name="Подключение" type="4" refreshedVersion="3" deleted="1" background="1" saveData="1">
    <webPr parsePre="1" consecutive="1" xl2000="1" htmlTables="1" htmlFormat="all"/>
  </connection>
  <connection id="3" name="Подключение1" type="4" refreshedVersion="2" deleted="1" background="1" saveData="1">
    <webPr parsePre="1" consecutive="1" xl2000="1" htmlTables="1" htmlFormat="all"/>
  </connection>
</connections>
</file>

<file path=xl/sharedStrings.xml><?xml version="1.0" encoding="utf-8"?>
<sst xmlns="http://schemas.openxmlformats.org/spreadsheetml/2006/main" count="548" uniqueCount="353">
  <si>
    <t>Название минерала</t>
  </si>
  <si>
    <t>Tritanium</t>
  </si>
  <si>
    <t>Pyerite</t>
  </si>
  <si>
    <t>Mexallon</t>
  </si>
  <si>
    <t>Isogen</t>
  </si>
  <si>
    <t>Nocxium</t>
  </si>
  <si>
    <t>Zydrine</t>
  </si>
  <si>
    <t>Megacyte</t>
  </si>
  <si>
    <t>Morphite</t>
  </si>
  <si>
    <t>Оплата перевозчику</t>
  </si>
  <si>
    <t>%</t>
  </si>
  <si>
    <t>Цена в Жите</t>
  </si>
  <si>
    <t>Сколько майнеров?</t>
  </si>
  <si>
    <t>Если 1 или 2, то 25%</t>
  </si>
  <si>
    <t>Добытый объем</t>
  </si>
  <si>
    <t>Майнер 1</t>
  </si>
  <si>
    <t>Майнер 2</t>
  </si>
  <si>
    <t>Майнер 3</t>
  </si>
  <si>
    <t>Майнер 4</t>
  </si>
  <si>
    <t>Майнер 5</t>
  </si>
  <si>
    <t>Майнер 6</t>
  </si>
  <si>
    <t>Майнер 7</t>
  </si>
  <si>
    <t>Майнер 8</t>
  </si>
  <si>
    <t>Если 3, то 20%</t>
  </si>
  <si>
    <t>Итог для каждого</t>
  </si>
  <si>
    <t xml:space="preserve">Если от 4 до 8, то 15% </t>
  </si>
  <si>
    <t>Доля каждого майнера</t>
  </si>
  <si>
    <t xml:space="preserve">Если майнеров от 1 до 6, то требуется 1 перевозчик, </t>
  </si>
  <si>
    <t>Объем всего ганга</t>
  </si>
  <si>
    <t>если от 7 до 8, то 2 перевозчика и оплата делится на 2</t>
  </si>
  <si>
    <t>Всего</t>
  </si>
  <si>
    <t>Полученные минералы</t>
  </si>
  <si>
    <t>Доход всего ганга</t>
  </si>
  <si>
    <t>Величина бонуса в %</t>
  </si>
  <si>
    <t xml:space="preserve">http://planetaexcel.ru/tips.php </t>
  </si>
  <si>
    <t>Есть ли охрана?</t>
  </si>
  <si>
    <t>Сколько охранников?</t>
  </si>
  <si>
    <t>Оплата всем майнерам</t>
  </si>
  <si>
    <t>Оплата каждому майнеру</t>
  </si>
  <si>
    <t>Оплата в минералах</t>
  </si>
  <si>
    <t>Майнеру 1</t>
  </si>
  <si>
    <t>Майнеру 2</t>
  </si>
  <si>
    <t>Майнеру 3</t>
  </si>
  <si>
    <t>Майнеру 4</t>
  </si>
  <si>
    <t>Майнеру 5</t>
  </si>
  <si>
    <t>Майнеру 6</t>
  </si>
  <si>
    <t>Майнеру 7</t>
  </si>
  <si>
    <t>Майнеру 8</t>
  </si>
  <si>
    <t>Раздатчику</t>
  </si>
  <si>
    <t>Каждому охраннику</t>
  </si>
  <si>
    <t>Перевозчикам</t>
  </si>
  <si>
    <t>Оплата в деньгах</t>
  </si>
  <si>
    <t>Veldspar</t>
  </si>
  <si>
    <t>Scordite</t>
  </si>
  <si>
    <t>Plagioclase</t>
  </si>
  <si>
    <t>Omber</t>
  </si>
  <si>
    <t>Kernite</t>
  </si>
  <si>
    <t>Jaspet</t>
  </si>
  <si>
    <t>Hemorphite</t>
  </si>
  <si>
    <t>Hedbergite</t>
  </si>
  <si>
    <t>Gneiss</t>
  </si>
  <si>
    <t>Dark Ochre</t>
  </si>
  <si>
    <t>Spodumain</t>
  </si>
  <si>
    <t>Crokite</t>
  </si>
  <si>
    <t>Bistot</t>
  </si>
  <si>
    <t>Arkonor</t>
  </si>
  <si>
    <t>Дизайн-проект</t>
  </si>
  <si>
    <t>1. В первую страницу вставляем результат работы конвертера логов.
2. Из него формула выбирает строки, содержащие данные по руде, игнорируя остальной лут.
3. Из строки с именами пилотов формула создает список на странице настроек, с чекбоксами по ролям (лопата, бонусник, транспорт, охрана).
4. Из промежуточной таблицы, сформированной в пункте 2, используя данные пилотов с ролью «Лопата», формируестя общий объем добытого и доля вклада в него каждой лопаты.
5. в зависимости от роли, указанной в пункте 3, и прочих данных, вычисляется доля каждого участника ганга.</t>
  </si>
  <si>
    <t>Роль</t>
  </si>
  <si>
    <t>Лопата</t>
  </si>
  <si>
    <t>Бонусник</t>
  </si>
  <si>
    <t>Охрана</t>
  </si>
  <si>
    <t>Транспорт</t>
  </si>
  <si>
    <t>Имя</t>
  </si>
  <si>
    <t>Майнер 9</t>
  </si>
  <si>
    <t>Майнер 10</t>
  </si>
  <si>
    <t>Майнер 11</t>
  </si>
  <si>
    <t>Майнер 12</t>
  </si>
  <si>
    <t>Майнер 13</t>
  </si>
  <si>
    <t>Майнер 14</t>
  </si>
  <si>
    <t>Майнер 15</t>
  </si>
  <si>
    <t>Майнер 16</t>
  </si>
  <si>
    <t>Майнер 17</t>
  </si>
  <si>
    <t>Майнер 18</t>
  </si>
  <si>
    <t>Майнер 19</t>
  </si>
  <si>
    <t>Майнер 20</t>
  </si>
  <si>
    <t>Майнер 21</t>
  </si>
  <si>
    <t>Майнер 22</t>
  </si>
  <si>
    <t>Майнер 23</t>
  </si>
  <si>
    <t>version</t>
  </si>
  <si>
    <t>method</t>
  </si>
  <si>
    <t>id</t>
  </si>
  <si>
    <t>volume</t>
  </si>
  <si>
    <t>avg</t>
  </si>
  <si>
    <t>max</t>
  </si>
  <si>
    <t>min</t>
  </si>
  <si>
    <t>stddev</t>
  </si>
  <si>
    <t>median</t>
  </si>
  <si>
    <t>percentile</t>
  </si>
  <si>
    <t>volume2</t>
  </si>
  <si>
    <t>avg3</t>
  </si>
  <si>
    <t>max4</t>
  </si>
  <si>
    <t>min5</t>
  </si>
  <si>
    <t>stddev6</t>
  </si>
  <si>
    <t>median7</t>
  </si>
  <si>
    <t>percentile8</t>
  </si>
  <si>
    <t>volume9</t>
  </si>
  <si>
    <t>avg10</t>
  </si>
  <si>
    <t>max11</t>
  </si>
  <si>
    <t>min12</t>
  </si>
  <si>
    <t>stddev13</t>
  </si>
  <si>
    <t>median14</t>
  </si>
  <si>
    <t>percentile15</t>
  </si>
  <si>
    <t>marketstat_xml</t>
  </si>
  <si>
    <t>Получено минералов при переработке</t>
  </si>
  <si>
    <t>(вводится вручную)</t>
  </si>
  <si>
    <t>Цены на минералы</t>
  </si>
  <si>
    <t>Величина бонуса</t>
  </si>
  <si>
    <t>сокращение цикла</t>
  </si>
  <si>
    <t>ИЛИ</t>
  </si>
  <si>
    <t>суммарное улучшение добычи</t>
  </si>
  <si>
    <t>к добыче (%)</t>
  </si>
  <si>
    <t>Type</t>
  </si>
  <si>
    <t>TedochiKito</t>
  </si>
  <si>
    <t>Майнер 24</t>
  </si>
  <si>
    <t>Майнер 25</t>
  </si>
  <si>
    <t>Майнер 26</t>
  </si>
  <si>
    <t>Майнер 27</t>
  </si>
  <si>
    <t>Майнер 28</t>
  </si>
  <si>
    <t>Майнер 29</t>
  </si>
  <si>
    <t>Майнер 30</t>
  </si>
  <si>
    <t>Майнер 31</t>
  </si>
  <si>
    <t>Майнер 32</t>
  </si>
  <si>
    <t>Майнер 33</t>
  </si>
  <si>
    <t>Майнер 34</t>
  </si>
  <si>
    <t>Майнер 35</t>
  </si>
  <si>
    <t>Майнер 36</t>
  </si>
  <si>
    <t>Денежный эквивалент</t>
  </si>
  <si>
    <t>общий объем (м3)</t>
  </si>
  <si>
    <t>Общий объем добытой руды</t>
  </si>
  <si>
    <t>Общая стоимость переработанного</t>
  </si>
  <si>
    <t>Майнер 37</t>
  </si>
  <si>
    <t>Майнер 38</t>
  </si>
  <si>
    <t>Майнер 39</t>
  </si>
  <si>
    <t>Майнер 40</t>
  </si>
  <si>
    <t>Налог корпорации</t>
  </si>
  <si>
    <t>Тариф на перевозку</t>
  </si>
  <si>
    <t>Тариф охраны</t>
  </si>
  <si>
    <t>Mercoxit</t>
  </si>
  <si>
    <t>Бонус минералов 5%</t>
  </si>
  <si>
    <t>Бонус минералов 10%</t>
  </si>
  <si>
    <t>Concentrated veldspar</t>
  </si>
  <si>
    <t>Dense veldspar</t>
  </si>
  <si>
    <t>Condensed scordite</t>
  </si>
  <si>
    <t>Massive scordite</t>
  </si>
  <si>
    <t>Solid pyroxeres</t>
  </si>
  <si>
    <t>Viscous pyroxeres</t>
  </si>
  <si>
    <t>Azure plagioclase</t>
  </si>
  <si>
    <t>Rich plagioclase</t>
  </si>
  <si>
    <t>Silvery omber</t>
  </si>
  <si>
    <t>Golden omber</t>
  </si>
  <si>
    <t>Luminous kernite</t>
  </si>
  <si>
    <t>Fiery kernite</t>
  </si>
  <si>
    <t>Pure jaspet</t>
  </si>
  <si>
    <t>Pristine jaspet</t>
  </si>
  <si>
    <t>Vivid hemorphite</t>
  </si>
  <si>
    <t>Radiant hemorphite</t>
  </si>
  <si>
    <t>Vitric hedbergite</t>
  </si>
  <si>
    <t>Glazed hedbergite</t>
  </si>
  <si>
    <t>Iridescent gneiss</t>
  </si>
  <si>
    <t>Prismatic gneiss</t>
  </si>
  <si>
    <t>Onyx ochre</t>
  </si>
  <si>
    <t>Obsidian ochre</t>
  </si>
  <si>
    <t>Bright spodumain</t>
  </si>
  <si>
    <t>Gleaming spodumain</t>
  </si>
  <si>
    <t>Sharp crokite</t>
  </si>
  <si>
    <t>Crystalline crokite</t>
  </si>
  <si>
    <t>Triclinic bistot</t>
  </si>
  <si>
    <t>Monoclinic bistot</t>
  </si>
  <si>
    <t>Crimson arkonor</t>
  </si>
  <si>
    <t>Prime arkonor</t>
  </si>
  <si>
    <t>Magma mercoxit</t>
  </si>
  <si>
    <t>Vitreous mercoxit</t>
  </si>
  <si>
    <t>Antonio Beard</t>
  </si>
  <si>
    <t>Azile Duskwood</t>
  </si>
  <si>
    <t>candeg</t>
  </si>
  <si>
    <t>Commondante</t>
  </si>
  <si>
    <t>Dart Lobrik</t>
  </si>
  <si>
    <t>DeusEx Main</t>
  </si>
  <si>
    <t>Efremius</t>
  </si>
  <si>
    <t>Hoshimura Makina</t>
  </si>
  <si>
    <t>Imbrus</t>
  </si>
  <si>
    <t>Jabuticaba</t>
  </si>
  <si>
    <t>JIYNTR</t>
  </si>
  <si>
    <t>KasaRot</t>
  </si>
  <si>
    <t>Ken Tivianne</t>
  </si>
  <si>
    <t>Li Lait</t>
  </si>
  <si>
    <t>Maefel Kaz</t>
  </si>
  <si>
    <t>Maeffel Kaz</t>
  </si>
  <si>
    <t>Rina Niam</t>
  </si>
  <si>
    <t>Rondo Roldare</t>
  </si>
  <si>
    <t>SoNNeLoN</t>
  </si>
  <si>
    <t>Wersus95</t>
  </si>
  <si>
    <t>Pyroxeres</t>
  </si>
  <si>
    <t>100mm Reinforced Crystalline Carbonide Plates I</t>
  </si>
  <si>
    <t>10MN MicroWarpdrive I</t>
  </si>
  <si>
    <t>125mm Railgun I</t>
  </si>
  <si>
    <t>150mm Railgun I</t>
  </si>
  <si>
    <t>1MN Afterburner I</t>
  </si>
  <si>
    <t>1MN MicroWarpdrive I</t>
  </si>
  <si>
    <t>250mm Railgun I</t>
  </si>
  <si>
    <t>50mm Reinforced Nanofiber Plates I</t>
  </si>
  <si>
    <t>50mm Reinforced Steel Plates I</t>
  </si>
  <si>
    <t>Ancillary Ballistic Screen Stabilizer I</t>
  </si>
  <si>
    <t>Antimatter Charge S</t>
  </si>
  <si>
    <t>Armor Plates</t>
  </si>
  <si>
    <t>Asymmetric Energy Succor I</t>
  </si>
  <si>
    <t>Azure Plagioclase</t>
  </si>
  <si>
    <t>Broken Drone Transceiver</t>
  </si>
  <si>
    <t>Burned Logic Circuit</t>
  </si>
  <si>
    <t>Cap Booster 75</t>
  </si>
  <si>
    <t>Cargo Scanner I</t>
  </si>
  <si>
    <t>Charred Micro Circuit</t>
  </si>
  <si>
    <t>Civilian Shield Booster I</t>
  </si>
  <si>
    <t>Concentrated Veldspar</t>
  </si>
  <si>
    <t>Condensed Scordite</t>
  </si>
  <si>
    <t>Conductive Polymer</t>
  </si>
  <si>
    <t>Contaminated Lorentz Fluid</t>
  </si>
  <si>
    <t>Contaminated Nanite Compound</t>
  </si>
  <si>
    <t>Co-Processor I</t>
  </si>
  <si>
    <t>Damaged Artificial Neural Network</t>
  </si>
  <si>
    <t>Dense Veldspar</t>
  </si>
  <si>
    <t>Dread Guristas Copper Tag</t>
  </si>
  <si>
    <t>Dread Guristas Tungsten Charge S</t>
  </si>
  <si>
    <t>Dual Afocal Pulse Maser I</t>
  </si>
  <si>
    <t>ECCM - Gravimetric I</t>
  </si>
  <si>
    <t>ECM - Spatial Destabilizer I</t>
  </si>
  <si>
    <t>Energized Basic Magnetic Plating</t>
  </si>
  <si>
    <t>Energized Basic Reflective Plating</t>
  </si>
  <si>
    <t>Energized Basic Thermic Plating</t>
  </si>
  <si>
    <t>Expanded Cargohold II</t>
  </si>
  <si>
    <t>Fiery Kernite</t>
  </si>
  <si>
    <t>Foxfire Rocket</t>
  </si>
  <si>
    <t>Fried Interface Circuit</t>
  </si>
  <si>
    <t>FZ-3 Subversive Spatial Destabilizer ECM</t>
  </si>
  <si>
    <t>Gamma S</t>
  </si>
  <si>
    <t>Guristas Flameburst Light Missile</t>
  </si>
  <si>
    <t>Heavy Assault Missile Launcher I</t>
  </si>
  <si>
    <t>Hobgoblin I</t>
  </si>
  <si>
    <t>Hornet I</t>
  </si>
  <si>
    <t>Induced Ion Field ECM I</t>
  </si>
  <si>
    <t>Interface Circuit</t>
  </si>
  <si>
    <t>Iridium Charge S</t>
  </si>
  <si>
    <t>'Limos' Rocket Launcher I</t>
  </si>
  <si>
    <t>Luminous Kernite</t>
  </si>
  <si>
    <t>Malfunctioning Shield Emitter</t>
  </si>
  <si>
    <t>Mark I Generator Refitting: Reaction Control</t>
  </si>
  <si>
    <t>Massive Scordite</t>
  </si>
  <si>
    <t>Medium Azeotropic Ward Salubrity I</t>
  </si>
  <si>
    <t>Medium Hull Repairer I</t>
  </si>
  <si>
    <t>Medium Shield Extender I</t>
  </si>
  <si>
    <t>Melted Capacitor Console</t>
  </si>
  <si>
    <t>Metal Scraps</t>
  </si>
  <si>
    <t>Microwave S</t>
  </si>
  <si>
    <t>Mining Drone I</t>
  </si>
  <si>
    <t>Monopropellant I Hydrazine Boosters</t>
  </si>
  <si>
    <t>Multifrequency S</t>
  </si>
  <si>
    <t>Phoenix F.O.F. Cruise Missile I</t>
  </si>
  <si>
    <t>Photon Scattering Field I</t>
  </si>
  <si>
    <t>Piranha Light Missile</t>
  </si>
  <si>
    <t>Plutonium Charge S</t>
  </si>
  <si>
    <t>Rich Plagioclase</t>
  </si>
  <si>
    <t>Sabretooth Light Missile</t>
  </si>
  <si>
    <t>Sansha Copper Tag</t>
  </si>
  <si>
    <t>Scorched Telemetry Processor</t>
  </si>
  <si>
    <t>Scordite Mining Crystal I</t>
  </si>
  <si>
    <t>Serpent F.O.F. Light Missile I</t>
  </si>
  <si>
    <t>Shield Power Relay I</t>
  </si>
  <si>
    <t>Shield Recharger I</t>
  </si>
  <si>
    <t>Ship Scanner I</t>
  </si>
  <si>
    <t>Small Armor Repairer I</t>
  </si>
  <si>
    <t>Small Capacitor Battery I</t>
  </si>
  <si>
    <t>Small Capacitor Booster I</t>
  </si>
  <si>
    <t>Small Converse I Deflection Catalyzer</t>
  </si>
  <si>
    <t>Small Energy Neutralizer I</t>
  </si>
  <si>
    <t>Small Energy Transfer Array I</t>
  </si>
  <si>
    <t>Small Hull Repairer I</t>
  </si>
  <si>
    <t>Small 'Knave' I Energy Drain</t>
  </si>
  <si>
    <t>Small Remote Armor Repair System I</t>
  </si>
  <si>
    <t>Small Rudimentary Energy Destabilizer I</t>
  </si>
  <si>
    <t>Solid Pyroxeres</t>
  </si>
  <si>
    <t>Stasis Webifier I</t>
  </si>
  <si>
    <t>Strip Miner I</t>
  </si>
  <si>
    <t>Suppressed Targeting System I</t>
  </si>
  <si>
    <t>Survey Scanner II</t>
  </si>
  <si>
    <t>Thorium Charge S</t>
  </si>
  <si>
    <t>Thorn Rocket</t>
  </si>
  <si>
    <t>Tripped Power Circuit</t>
  </si>
  <si>
    <t>Type-D Power Core Modification: Capacitor Power Relay</t>
  </si>
  <si>
    <t>Type-D Power Core Modification: Diagnostic System</t>
  </si>
  <si>
    <t>Uranium Charge S</t>
  </si>
  <si>
    <t>Vespa I</t>
  </si>
  <si>
    <t>Viscous Pyroxeres</t>
  </si>
  <si>
    <t>Ward Console</t>
  </si>
  <si>
    <t>Warp Disruptor I</t>
  </si>
  <si>
    <t>Warp Scrambler I</t>
  </si>
  <si>
    <t>XeCl Drilling Beam I</t>
  </si>
  <si>
    <t>ZW-4100 Siege Missile Bay</t>
  </si>
  <si>
    <t>Jita</t>
  </si>
  <si>
    <t>Amarr</t>
  </si>
  <si>
    <t>Rens</t>
  </si>
  <si>
    <t>Average</t>
  </si>
  <si>
    <t>Выбрать торговый хаб:</t>
  </si>
  <si>
    <t>Рассчет бонуса</t>
  </si>
  <si>
    <t>рассчетный бонус</t>
  </si>
  <si>
    <t>используемый в вычислениях</t>
  </si>
  <si>
    <t>Jean-Luc Duperron</t>
  </si>
  <si>
    <t>100mm Reinforced Steel Plates I</t>
  </si>
  <si>
    <t>250mm Carbide Railgun I</t>
  </si>
  <si>
    <t>400mm Reinforced Titanium Plates I</t>
  </si>
  <si>
    <t>Antimatter Charge M</t>
  </si>
  <si>
    <t>Cap Booster 200</t>
  </si>
  <si>
    <t>Cap Booster 50</t>
  </si>
  <si>
    <t>Capacitor Flux Coil I</t>
  </si>
  <si>
    <t>Capacitor Power Relay I</t>
  </si>
  <si>
    <t>Defective Current Pump</t>
  </si>
  <si>
    <t>ECCM - Radar I</t>
  </si>
  <si>
    <t>ECM - Phase Inverter I</t>
  </si>
  <si>
    <t>Gamma L</t>
  </si>
  <si>
    <t>Heavy 'Gremlin' Power Core Disruptor I</t>
  </si>
  <si>
    <t>Inferno Cruise Missile</t>
  </si>
  <si>
    <t>Medium Armor Repairer I</t>
  </si>
  <si>
    <t>Medium Capacitor Battery I</t>
  </si>
  <si>
    <t>Medium Remote Armor Repair System I</t>
  </si>
  <si>
    <t>Mjolnir Cruise Missile</t>
  </si>
  <si>
    <t>Nova Heavy Missile</t>
  </si>
  <si>
    <t>Power Diagnostic System I</t>
  </si>
  <si>
    <t>Radioisotope EM Hardener I</t>
  </si>
  <si>
    <t>Reactive Plating I</t>
  </si>
  <si>
    <t>Residual Survey Scanner I</t>
  </si>
  <si>
    <t>Sansha Silver Tag</t>
  </si>
  <si>
    <t>Secure Radar Backup Cluster I</t>
  </si>
  <si>
    <t>Small Tapered Capacitor Infusion I</t>
  </si>
  <si>
    <t>Survey Scanner I</t>
  </si>
  <si>
    <t>Tangled Power Conduit</t>
  </si>
  <si>
    <t>объем индуса</t>
  </si>
  <si>
    <t>транспарент выборки</t>
  </si>
  <si>
    <t>объем добычи, если лопата</t>
  </si>
  <si>
    <t>итоговый процент участнка ганга</t>
  </si>
  <si>
    <t>В общак (налог)</t>
  </si>
  <si>
    <t>объем</t>
  </si>
  <si>
    <t>доля от общей добычи, если бонусник</t>
  </si>
  <si>
    <t>доля от добычи, если лопата</t>
  </si>
</sst>
</file>

<file path=xl/styles.xml><?xml version="1.0" encoding="utf-8"?>
<styleSheet xmlns="http://schemas.openxmlformats.org/spreadsheetml/2006/main">
  <numFmts count="2">
    <numFmt numFmtId="164" formatCode="#,##0.00\ [$ISK]"/>
    <numFmt numFmtId="166" formatCode="#,##0.00\ [$ISK];\-#,##0.00\ [$ISK]"/>
  </numFmts>
  <fonts count="20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Arial Black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Verdana"/>
      <family val="2"/>
      <charset val="204"/>
    </font>
    <font>
      <u/>
      <sz val="11"/>
      <color indexed="1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3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31"/>
      </patternFill>
    </fill>
    <fill>
      <patternFill patternType="solid">
        <fgColor indexed="40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  <bgColor indexed="4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0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2" fillId="2" borderId="0" xfId="0" applyFont="1" applyFill="1" applyAlignment="1">
      <alignment horizontal="left"/>
    </xf>
    <xf numFmtId="0" fontId="3" fillId="0" borderId="0" xfId="0" applyFont="1" applyFill="1"/>
    <xf numFmtId="0" fontId="1" fillId="2" borderId="0" xfId="0" applyFont="1" applyFill="1"/>
    <xf numFmtId="0" fontId="3" fillId="3" borderId="0" xfId="0" applyFont="1" applyFill="1"/>
    <xf numFmtId="0" fontId="0" fillId="0" borderId="0" xfId="0" applyFill="1"/>
    <xf numFmtId="0" fontId="0" fillId="3" borderId="0" xfId="0" applyFill="1"/>
    <xf numFmtId="0" fontId="3" fillId="2" borderId="0" xfId="0" applyFont="1" applyFill="1"/>
    <xf numFmtId="0" fontId="0" fillId="5" borderId="0" xfId="0" applyFill="1"/>
    <xf numFmtId="0" fontId="0" fillId="6" borderId="0" xfId="0" applyFill="1"/>
    <xf numFmtId="0" fontId="4" fillId="0" borderId="0" xfId="0" applyFont="1"/>
    <xf numFmtId="0" fontId="4" fillId="0" borderId="0" xfId="0" applyNumberFormat="1" applyFont="1"/>
    <xf numFmtId="49" fontId="4" fillId="0" borderId="0" xfId="0" applyNumberFormat="1" applyFont="1"/>
    <xf numFmtId="0" fontId="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2" xfId="0" applyFont="1" applyFill="1" applyBorder="1"/>
    <xf numFmtId="0" fontId="4" fillId="7" borderId="3" xfId="0" applyFont="1" applyFill="1" applyBorder="1" applyAlignment="1">
      <alignment horizontal="right" vertical="top"/>
    </xf>
    <xf numFmtId="0" fontId="0" fillId="7" borderId="4" xfId="0" applyFont="1" applyFill="1" applyBorder="1"/>
    <xf numFmtId="0" fontId="4" fillId="7" borderId="5" xfId="0" applyFont="1" applyFill="1" applyBorder="1" applyAlignment="1">
      <alignment horizontal="right" vertical="top"/>
    </xf>
    <xf numFmtId="0" fontId="0" fillId="3" borderId="8" xfId="0" applyFont="1" applyFill="1" applyBorder="1"/>
    <xf numFmtId="0" fontId="0" fillId="3" borderId="9" xfId="0" applyFont="1" applyFill="1" applyBorder="1"/>
    <xf numFmtId="0" fontId="0" fillId="0" borderId="1" xfId="0" applyFill="1" applyBorder="1"/>
    <xf numFmtId="0" fontId="0" fillId="3" borderId="12" xfId="0" applyFont="1" applyFill="1" applyBorder="1" applyAlignment="1">
      <alignment horizontal="center"/>
    </xf>
    <xf numFmtId="0" fontId="0" fillId="10" borderId="8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0" borderId="0" xfId="0" applyFont="1" applyAlignment="1"/>
    <xf numFmtId="0" fontId="0" fillId="0" borderId="0" xfId="0" applyBorder="1"/>
    <xf numFmtId="0" fontId="0" fillId="3" borderId="4" xfId="0" applyFont="1" applyFill="1" applyBorder="1"/>
    <xf numFmtId="0" fontId="0" fillId="12" borderId="1" xfId="0" applyFill="1" applyBorder="1"/>
    <xf numFmtId="0" fontId="0" fillId="0" borderId="9" xfId="0" applyFill="1" applyBorder="1"/>
    <xf numFmtId="0" fontId="0" fillId="6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Alignment="1">
      <alignment shrinkToFit="1"/>
    </xf>
    <xf numFmtId="0" fontId="7" fillId="0" borderId="0" xfId="1" applyAlignment="1" applyProtection="1">
      <alignment shrinkToFit="1"/>
    </xf>
    <xf numFmtId="0" fontId="11" fillId="15" borderId="1" xfId="0" applyFont="1" applyFill="1" applyBorder="1" applyAlignment="1">
      <alignment horizontal="right" shrinkToFit="1"/>
    </xf>
    <xf numFmtId="0" fontId="11" fillId="9" borderId="1" xfId="0" applyFont="1" applyFill="1" applyBorder="1" applyAlignment="1">
      <alignment horizontal="right" shrinkToFit="1"/>
    </xf>
    <xf numFmtId="0" fontId="11" fillId="8" borderId="1" xfId="0" applyFont="1" applyFill="1" applyBorder="1" applyAlignment="1">
      <alignment horizontal="right" shrinkToFit="1"/>
    </xf>
    <xf numFmtId="0" fontId="11" fillId="14" borderId="1" xfId="0" applyFont="1" applyFill="1" applyBorder="1" applyAlignment="1">
      <alignment horizontal="right" shrinkToFit="1"/>
    </xf>
    <xf numFmtId="49" fontId="0" fillId="0" borderId="0" xfId="0" applyNumberFormat="1"/>
    <xf numFmtId="0" fontId="0" fillId="6" borderId="0" xfId="0" applyFill="1" applyAlignment="1">
      <alignment horizontal="center"/>
    </xf>
    <xf numFmtId="0" fontId="0" fillId="17" borderId="1" xfId="0" applyFill="1" applyBorder="1"/>
    <xf numFmtId="0" fontId="8" fillId="0" borderId="1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6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15" borderId="0" xfId="0" applyFont="1" applyFill="1" applyBorder="1" applyAlignment="1">
      <alignment horizontal="right" shrinkToFit="1"/>
    </xf>
    <xf numFmtId="0" fontId="0" fillId="0" borderId="0" xfId="0" applyFill="1" applyBorder="1"/>
    <xf numFmtId="0" fontId="11" fillId="9" borderId="0" xfId="0" applyFont="1" applyFill="1" applyBorder="1" applyAlignment="1">
      <alignment horizontal="right" shrinkToFit="1"/>
    </xf>
    <xf numFmtId="0" fontId="11" fillId="8" borderId="0" xfId="0" applyFont="1" applyFill="1" applyBorder="1" applyAlignment="1">
      <alignment horizontal="right" shrinkToFit="1"/>
    </xf>
    <xf numFmtId="0" fontId="11" fillId="14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0" fillId="9" borderId="1" xfId="0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11" borderId="0" xfId="0" applyFont="1" applyFill="1" applyBorder="1" applyAlignment="1">
      <alignment horizontal="right"/>
    </xf>
    <xf numFmtId="0" fontId="13" fillId="16" borderId="14" xfId="0" applyFont="1" applyFill="1" applyBorder="1" applyAlignment="1">
      <alignment horizontal="center"/>
    </xf>
    <xf numFmtId="0" fontId="13" fillId="16" borderId="15" xfId="0" applyFont="1" applyFill="1" applyBorder="1" applyAlignment="1">
      <alignment horizontal="center"/>
    </xf>
    <xf numFmtId="0" fontId="13" fillId="16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6" borderId="0" xfId="2" applyFill="1"/>
    <xf numFmtId="0" fontId="9" fillId="3" borderId="16" xfId="2" applyFont="1" applyFill="1" applyBorder="1" applyAlignment="1">
      <alignment horizontal="center"/>
    </xf>
    <xf numFmtId="0" fontId="9" fillId="0" borderId="17" xfId="2" applyBorder="1"/>
    <xf numFmtId="0" fontId="9" fillId="0" borderId="0" xfId="2"/>
    <xf numFmtId="0" fontId="9" fillId="0" borderId="19" xfId="2" applyBorder="1"/>
    <xf numFmtId="0" fontId="9" fillId="3" borderId="20" xfId="2" applyFont="1" applyFill="1" applyBorder="1" applyAlignment="1">
      <alignment horizontal="center" textRotation="90"/>
    </xf>
    <xf numFmtId="0" fontId="9" fillId="0" borderId="9" xfId="2" applyBorder="1"/>
    <xf numFmtId="0" fontId="9" fillId="3" borderId="20" xfId="2" applyFont="1" applyFill="1" applyBorder="1" applyAlignment="1">
      <alignment horizontal="center" textRotation="90"/>
    </xf>
    <xf numFmtId="0" fontId="9" fillId="3" borderId="18" xfId="2" applyFont="1" applyFill="1" applyBorder="1" applyAlignment="1">
      <alignment horizontal="center"/>
    </xf>
    <xf numFmtId="0" fontId="9" fillId="0" borderId="5" xfId="2" applyBorder="1"/>
    <xf numFmtId="0" fontId="9" fillId="0" borderId="21" xfId="2" applyBorder="1"/>
    <xf numFmtId="0" fontId="9" fillId="3" borderId="22" xfId="2" applyFont="1" applyFill="1" applyBorder="1" applyAlignment="1">
      <alignment horizontal="center" textRotation="90"/>
    </xf>
    <xf numFmtId="0" fontId="9" fillId="3" borderId="22" xfId="2" applyFont="1" applyFill="1" applyBorder="1" applyAlignment="1">
      <alignment horizontal="center" textRotation="90"/>
    </xf>
    <xf numFmtId="0" fontId="9" fillId="0" borderId="5" xfId="2" applyBorder="1" applyAlignment="1"/>
    <xf numFmtId="0" fontId="9" fillId="0" borderId="9" xfId="2" applyBorder="1" applyAlignment="1"/>
    <xf numFmtId="0" fontId="9" fillId="3" borderId="23" xfId="2" applyFont="1" applyFill="1" applyBorder="1" applyAlignment="1">
      <alignment horizontal="center" textRotation="90"/>
    </xf>
    <xf numFmtId="0" fontId="9" fillId="3" borderId="23" xfId="2" applyFont="1" applyFill="1" applyBorder="1" applyAlignment="1">
      <alignment horizontal="center" textRotation="90"/>
    </xf>
    <xf numFmtId="0" fontId="9" fillId="3" borderId="24" xfId="2" applyFont="1" applyFill="1" applyBorder="1" applyAlignment="1">
      <alignment horizontal="center" textRotation="90"/>
    </xf>
    <xf numFmtId="0" fontId="9" fillId="3" borderId="24" xfId="2" applyFont="1" applyFill="1" applyBorder="1" applyAlignment="1">
      <alignment horizontal="center" textRotation="90"/>
    </xf>
    <xf numFmtId="0" fontId="9" fillId="3" borderId="25" xfId="2" applyFont="1" applyFill="1" applyBorder="1" applyAlignment="1">
      <alignment horizontal="center"/>
    </xf>
    <xf numFmtId="0" fontId="9" fillId="3" borderId="26" xfId="2" applyFont="1" applyFill="1" applyBorder="1" applyAlignment="1">
      <alignment horizontal="center"/>
    </xf>
    <xf numFmtId="0" fontId="0" fillId="10" borderId="12" xfId="0" applyFill="1" applyBorder="1" applyAlignment="1">
      <alignment horizontal="right"/>
    </xf>
    <xf numFmtId="0" fontId="0" fillId="3" borderId="12" xfId="0" applyFont="1" applyFill="1" applyBorder="1"/>
    <xf numFmtId="0" fontId="9" fillId="0" borderId="12" xfId="2" applyBorder="1"/>
    <xf numFmtId="0" fontId="9" fillId="0" borderId="6" xfId="2" applyBorder="1"/>
    <xf numFmtId="0" fontId="9" fillId="0" borderId="27" xfId="2" applyBorder="1"/>
    <xf numFmtId="0" fontId="9" fillId="0" borderId="28" xfId="2" applyBorder="1"/>
    <xf numFmtId="0" fontId="4" fillId="7" borderId="7" xfId="0" applyFont="1" applyFill="1" applyBorder="1" applyAlignment="1">
      <alignment horizontal="left" indent="2"/>
    </xf>
    <xf numFmtId="0" fontId="4" fillId="7" borderId="6" xfId="0" applyFont="1" applyFill="1" applyBorder="1" applyAlignment="1">
      <alignment horizontal="left" indent="2"/>
    </xf>
    <xf numFmtId="0" fontId="9" fillId="6" borderId="0" xfId="2" applyFill="1" applyBorder="1"/>
    <xf numFmtId="164" fontId="10" fillId="0" borderId="1" xfId="0" applyNumberFormat="1" applyFont="1" applyBorder="1" applyAlignment="1">
      <alignment shrinkToFit="1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0" borderId="5" xfId="0" applyFill="1" applyBorder="1"/>
    <xf numFmtId="0" fontId="0" fillId="19" borderId="0" xfId="0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vertical="center"/>
    </xf>
    <xf numFmtId="0" fontId="0" fillId="20" borderId="0" xfId="0" applyFill="1"/>
    <xf numFmtId="0" fontId="0" fillId="12" borderId="12" xfId="0" applyFill="1" applyBorder="1"/>
    <xf numFmtId="0" fontId="0" fillId="13" borderId="12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/>
    </xf>
    <xf numFmtId="0" fontId="0" fillId="0" borderId="12" xfId="0" applyFill="1" applyBorder="1"/>
    <xf numFmtId="0" fontId="0" fillId="13" borderId="7" xfId="0" applyFill="1" applyBorder="1" applyAlignment="1">
      <alignment horizontal="center"/>
    </xf>
    <xf numFmtId="0" fontId="0" fillId="0" borderId="6" xfId="0" applyFill="1" applyBorder="1"/>
    <xf numFmtId="0" fontId="8" fillId="11" borderId="1" xfId="0" applyFont="1" applyFill="1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8" fillId="11" borderId="1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6" borderId="0" xfId="0" applyFill="1" applyAlignment="1">
      <alignment wrapText="1"/>
    </xf>
    <xf numFmtId="0" fontId="0" fillId="7" borderId="2" xfId="0" applyFont="1" applyFill="1" applyBorder="1" applyAlignment="1">
      <alignment wrapText="1"/>
    </xf>
    <xf numFmtId="0" fontId="4" fillId="7" borderId="3" xfId="0" applyFont="1" applyFill="1" applyBorder="1" applyAlignment="1">
      <alignment horizontal="right" vertical="top" wrapText="1"/>
    </xf>
    <xf numFmtId="0" fontId="0" fillId="3" borderId="8" xfId="2" applyFont="1" applyFill="1" applyBorder="1" applyAlignment="1">
      <alignment horizontal="center" textRotation="90" wrapText="1"/>
    </xf>
    <xf numFmtId="0" fontId="9" fillId="3" borderId="8" xfId="2" applyFont="1" applyFill="1" applyBorder="1" applyAlignment="1">
      <alignment horizontal="center" textRotation="90" wrapText="1"/>
    </xf>
    <xf numFmtId="0" fontId="0" fillId="0" borderId="0" xfId="0" applyAlignment="1">
      <alignment wrapText="1"/>
    </xf>
    <xf numFmtId="0" fontId="0" fillId="7" borderId="4" xfId="0" applyFont="1" applyFill="1" applyBorder="1" applyAlignment="1">
      <alignment wrapText="1"/>
    </xf>
    <xf numFmtId="0" fontId="4" fillId="7" borderId="5" xfId="0" applyFont="1" applyFill="1" applyBorder="1" applyAlignment="1">
      <alignment horizontal="right" vertical="top" wrapText="1"/>
    </xf>
    <xf numFmtId="0" fontId="9" fillId="3" borderId="9" xfId="2" applyFont="1" applyFill="1" applyBorder="1" applyAlignment="1">
      <alignment horizontal="center" textRotation="90" wrapText="1"/>
    </xf>
    <xf numFmtId="0" fontId="4" fillId="7" borderId="7" xfId="0" applyFont="1" applyFill="1" applyBorder="1" applyAlignment="1">
      <alignment horizontal="left" wrapText="1"/>
    </xf>
    <xf numFmtId="0" fontId="0" fillId="7" borderId="6" xfId="0" applyFont="1" applyFill="1" applyBorder="1" applyAlignment="1">
      <alignment wrapText="1"/>
    </xf>
    <xf numFmtId="0" fontId="9" fillId="3" borderId="12" xfId="2" applyFont="1" applyFill="1" applyBorder="1" applyAlignment="1">
      <alignment horizontal="center" textRotation="90" wrapText="1"/>
    </xf>
    <xf numFmtId="0" fontId="0" fillId="0" borderId="1" xfId="0" applyBorder="1"/>
    <xf numFmtId="0" fontId="16" fillId="21" borderId="14" xfId="0" applyFont="1" applyFill="1" applyBorder="1" applyAlignment="1">
      <alignment horizontal="right" vertical="center"/>
    </xf>
    <xf numFmtId="0" fontId="16" fillId="21" borderId="13" xfId="0" applyFont="1" applyFill="1" applyBorder="1" applyAlignment="1">
      <alignment horizontal="right" vertical="center"/>
    </xf>
    <xf numFmtId="0" fontId="17" fillId="21" borderId="14" xfId="0" applyFont="1" applyFill="1" applyBorder="1" applyAlignment="1">
      <alignment horizontal="center" vertical="center"/>
    </xf>
    <xf numFmtId="0" fontId="4" fillId="21" borderId="14" xfId="0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vertical="center"/>
    </xf>
    <xf numFmtId="166" fontId="18" fillId="22" borderId="2" xfId="0" applyNumberFormat="1" applyFont="1" applyFill="1" applyBorder="1" applyAlignment="1">
      <alignment horizontal="right" vertical="center"/>
    </xf>
    <xf numFmtId="166" fontId="18" fillId="22" borderId="3" xfId="0" applyNumberFormat="1" applyFont="1" applyFill="1" applyBorder="1" applyAlignment="1">
      <alignment horizontal="right" vertical="center"/>
    </xf>
    <xf numFmtId="166" fontId="18" fillId="22" borderId="7" xfId="0" applyNumberFormat="1" applyFont="1" applyFill="1" applyBorder="1" applyAlignment="1">
      <alignment horizontal="right" vertical="center"/>
    </xf>
    <xf numFmtId="166" fontId="18" fillId="22" borderId="6" xfId="0" applyNumberFormat="1" applyFont="1" applyFill="1" applyBorder="1" applyAlignment="1">
      <alignment horizontal="right" vertical="center"/>
    </xf>
    <xf numFmtId="0" fontId="19" fillId="23" borderId="29" xfId="2" applyFont="1" applyFill="1" applyBorder="1" applyAlignment="1">
      <alignment horizontal="right"/>
    </xf>
    <xf numFmtId="0" fontId="9" fillId="0" borderId="29" xfId="2" applyBorder="1" applyAlignment="1">
      <alignment horizontal="center"/>
    </xf>
    <xf numFmtId="0" fontId="9" fillId="0" borderId="0" xfId="2" applyAlignment="1">
      <alignment horizontal="center"/>
    </xf>
    <xf numFmtId="0" fontId="9" fillId="0" borderId="1" xfId="2" applyFill="1" applyBorder="1"/>
    <xf numFmtId="0" fontId="0" fillId="22" borderId="14" xfId="0" applyFill="1" applyBorder="1" applyAlignment="1">
      <alignment horizontal="center"/>
    </xf>
    <xf numFmtId="0" fontId="0" fillId="22" borderId="13" xfId="0" applyFill="1" applyBorder="1" applyAlignment="1">
      <alignment horizontal="center"/>
    </xf>
    <xf numFmtId="0" fontId="9" fillId="6" borderId="0" xfId="2" applyFill="1" applyAlignment="1">
      <alignment shrinkToFit="1"/>
    </xf>
    <xf numFmtId="0" fontId="0" fillId="3" borderId="2" xfId="2" applyFont="1" applyFill="1" applyBorder="1" applyAlignment="1">
      <alignment horizontal="center" vertical="center" wrapText="1" shrinkToFit="1"/>
    </xf>
    <xf numFmtId="0" fontId="0" fillId="3" borderId="10" xfId="2" applyFont="1" applyFill="1" applyBorder="1" applyAlignment="1">
      <alignment horizontal="center" vertical="center" wrapText="1" shrinkToFit="1"/>
    </xf>
    <xf numFmtId="0" fontId="0" fillId="3" borderId="3" xfId="2" applyFont="1" applyFill="1" applyBorder="1" applyAlignment="1">
      <alignment horizontal="center" vertical="center" wrapText="1" shrinkToFit="1"/>
    </xf>
    <xf numFmtId="0" fontId="0" fillId="3" borderId="8" xfId="2" applyFont="1" applyFill="1" applyBorder="1" applyAlignment="1">
      <alignment horizontal="center" textRotation="90" wrapText="1" shrinkToFit="1"/>
    </xf>
    <xf numFmtId="0" fontId="0" fillId="3" borderId="7" xfId="2" applyFont="1" applyFill="1" applyBorder="1" applyAlignment="1">
      <alignment horizontal="center" vertical="center" wrapText="1" shrinkToFit="1"/>
    </xf>
    <xf numFmtId="0" fontId="0" fillId="3" borderId="11" xfId="2" applyFont="1" applyFill="1" applyBorder="1" applyAlignment="1">
      <alignment horizontal="center" vertical="center" wrapText="1" shrinkToFit="1"/>
    </xf>
    <xf numFmtId="0" fontId="0" fillId="3" borderId="6" xfId="2" applyFont="1" applyFill="1" applyBorder="1" applyAlignment="1">
      <alignment horizontal="center" vertical="center" wrapText="1" shrinkToFit="1"/>
    </xf>
    <xf numFmtId="0" fontId="9" fillId="3" borderId="9" xfId="2" applyFont="1" applyFill="1" applyBorder="1" applyAlignment="1">
      <alignment horizontal="center" textRotation="90" wrapText="1" shrinkToFit="1"/>
    </xf>
    <xf numFmtId="0" fontId="11" fillId="15" borderId="1" xfId="0" applyFont="1" applyFill="1" applyBorder="1" applyAlignment="1">
      <alignment horizontal="center" textRotation="90" wrapText="1" shrinkToFit="1"/>
    </xf>
    <xf numFmtId="0" fontId="11" fillId="9" borderId="1" xfId="0" applyFont="1" applyFill="1" applyBorder="1" applyAlignment="1">
      <alignment horizontal="center" textRotation="90" wrapText="1" shrinkToFit="1"/>
    </xf>
    <xf numFmtId="0" fontId="11" fillId="8" borderId="1" xfId="0" applyFont="1" applyFill="1" applyBorder="1" applyAlignment="1">
      <alignment horizontal="center" textRotation="90" wrapText="1" shrinkToFit="1"/>
    </xf>
    <xf numFmtId="0" fontId="11" fillId="14" borderId="1" xfId="0" applyFont="1" applyFill="1" applyBorder="1" applyAlignment="1">
      <alignment horizontal="center" textRotation="90" wrapText="1" shrinkToFit="1"/>
    </xf>
    <xf numFmtId="0" fontId="9" fillId="3" borderId="12" xfId="2" applyFont="1" applyFill="1" applyBorder="1" applyAlignment="1">
      <alignment horizontal="center" textRotation="90" wrapText="1" shrinkToFit="1"/>
    </xf>
    <xf numFmtId="0" fontId="9" fillId="0" borderId="1" xfId="2" applyFill="1" applyBorder="1" applyAlignment="1">
      <alignment shrinkToFit="1"/>
    </xf>
    <xf numFmtId="0" fontId="9" fillId="0" borderId="9" xfId="2" applyBorder="1" applyAlignment="1">
      <alignment shrinkToFit="1"/>
    </xf>
    <xf numFmtId="0" fontId="9" fillId="0" borderId="5" xfId="2" applyBorder="1" applyAlignment="1">
      <alignment shrinkToFit="1"/>
    </xf>
    <xf numFmtId="0" fontId="9" fillId="0" borderId="19" xfId="2" applyBorder="1" applyAlignment="1">
      <alignment shrinkToFit="1"/>
    </xf>
    <xf numFmtId="0" fontId="9" fillId="0" borderId="21" xfId="2" applyBorder="1" applyAlignment="1">
      <alignment shrinkToFit="1"/>
    </xf>
    <xf numFmtId="0" fontId="9" fillId="0" borderId="17" xfId="2" applyBorder="1" applyAlignment="1">
      <alignment shrinkToFit="1"/>
    </xf>
    <xf numFmtId="0" fontId="9" fillId="0" borderId="0" xfId="2" applyAlignment="1">
      <alignment shrinkToFit="1"/>
    </xf>
    <xf numFmtId="0" fontId="0" fillId="0" borderId="0" xfId="0" applyAlignment="1">
      <alignment shrinkToFit="1"/>
    </xf>
  </cellXfs>
  <cellStyles count="3">
    <cellStyle name="Excel Built-in Normal" xfId="2"/>
    <cellStyle name="Гиперссылка" xfId="1" builtinId="8"/>
    <cellStyle name="Обычный" xfId="0" builtinId="0"/>
  </cellStyles>
  <dxfs count="54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vec_api">
        <xsd:complexType>
          <xsd:sequence minOccurs="0">
            <xsd:element minOccurs="0" nillable="true" name="marketstat" form="unqualified">
              <xsd:complexType>
                <xsd:sequence minOccurs="0">
                  <xsd:element minOccurs="0" maxOccurs="unbounded" nillable="true" name="type" form="unqualified">
                    <xsd:complexType>
                      <xsd:sequence minOccurs="0">
                        <xsd:element minOccurs="0" nillable="true" name="a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buy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se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</xsd:sequence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version" form="unqualified" type="xsd:double"/>
          <xsd:attribute name="method" form="unqualified" type="xsd:string"/>
        </xsd:complexType>
      </xsd:element>
    </xsd:schema>
  </Schema>
  <Schema ID="Schema2">
    <xsd:schema xmlns:xsd="http://www.w3.org/2001/XMLSchema" xmlns="">
      <xsd:element nillable="true" name="evec_api">
        <xsd:complexType>
          <xsd:sequence minOccurs="0">
            <xsd:element minOccurs="0" nillable="true" name="marketstat" form="unqualified">
              <xsd:complexType>
                <xsd:sequence minOccurs="0">
                  <xsd:element minOccurs="0" maxOccurs="unbounded" nillable="true" name="type" form="unqualified">
                    <xsd:complexType>
                      <xsd:sequence minOccurs="0">
                        <xsd:element minOccurs="0" nillable="true" name="a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buy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se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</xsd:sequence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version" form="unqualified" type="xsd:double"/>
          <xsd:attribute name="method" form="unqualified" type="xsd:string"/>
        </xsd:complexType>
      </xsd:element>
    </xsd:schema>
  </Schema>
  <Schema ID="Schema3">
    <xsd:schema xmlns:xsd="http://www.w3.org/2001/XMLSchema" xmlns="">
      <xsd:element nillable="true" name="evec_api">
        <xsd:complexType>
          <xsd:sequence minOccurs="0">
            <xsd:element minOccurs="0" nillable="true" name="marketstat" form="unqualified">
              <xsd:complexType>
                <xsd:sequence minOccurs="0">
                  <xsd:element minOccurs="0" maxOccurs="unbounded" nillable="true" name="type" form="unqualified">
                    <xsd:complexType>
                      <xsd:sequence minOccurs="0">
                        <xsd:element minOccurs="0" nillable="true" name="a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buy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se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</xsd:sequence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version" form="unqualified" type="xsd:double"/>
          <xsd:attribute name="method" form="unqualified" type="xsd:string"/>
        </xsd:complexType>
      </xsd:element>
    </xsd:schema>
  </Schema>
  <Schema ID="Schema4">
    <xsd:schema xmlns:xsd="http://www.w3.org/2001/XMLSchema" xmlns="">
      <xsd:element nillable="true" name="evec_api">
        <xsd:complexType>
          <xsd:sequence minOccurs="0">
            <xsd:element minOccurs="0" nillable="true" name="marketstat" form="unqualified">
              <xsd:complexType>
                <xsd:sequence minOccurs="0">
                  <xsd:element minOccurs="0" maxOccurs="unbounded" nillable="true" name="type" form="unqualified">
                    <xsd:complexType>
                      <xsd:sequence minOccurs="0">
                        <xsd:element minOccurs="0" nillable="true" name="a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buy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  <xsd:element minOccurs="0" nillable="true" name="sell" form="unqualified">
                          <xsd:complexType>
                            <xsd:sequence minOccurs="0">
                              <xsd:element minOccurs="0" nillable="true" type="xsd:double" name="volume" form="unqualified"/>
                              <xsd:element minOccurs="0" nillable="true" type="xsd:double" name="avg" form="unqualified"/>
                              <xsd:element minOccurs="0" nillable="true" type="xsd:double" name="max" form="unqualified"/>
                              <xsd:element minOccurs="0" nillable="true" type="xsd:double" name="min" form="unqualified"/>
                              <xsd:element minOccurs="0" nillable="true" type="xsd:double" name="stddev" form="unqualified"/>
                              <xsd:element minOccurs="0" nillable="true" type="xsd:double" name="median" form="unqualified"/>
                              <xsd:element minOccurs="0" nillable="true" type="xsd:double" name="percentile" form="unqualified"/>
                            </xsd:sequence>
                          </xsd:complexType>
                        </xsd:element>
                      </xsd:sequence>
                      <xsd:attribute name="id" form="unqualified" type="xsd:integer"/>
                    </xsd:complexType>
                  </xsd:element>
                </xsd:sequence>
              </xsd:complexType>
            </xsd:element>
          </xsd:sequence>
          <xsd:attribute name="version" form="unqualified" type="xsd:double"/>
          <xsd:attribute name="method" form="unqualified" type="xsd:string"/>
        </xsd:complexType>
      </xsd:element>
    </xsd:schema>
  </Schema>
  <Map ID="3" Name="Amarr price" RootElement="evec_api" SchemaID="Schema3" ShowImportExportValidationErrors="false" AutoFit="true" Append="false" PreserveSortAFLayout="true" PreserveFormat="true"/>
  <Map ID="1" Name="Average price" RootElement="evec_api" SchemaID="Schema1" ShowImportExportValidationErrors="false" AutoFit="false" Append="false" PreserveSortAFLayout="false" PreserveFormat="true">
    <DataBinding FileBinding="true" ConnectionID="1" DataBindingLoadMode="1"/>
  </Map>
  <Map ID="2" Name="Jita price" RootElement="evec_api" SchemaID="Schema2" ShowImportExportValidationErrors="false" AutoFit="true" Append="false" PreserveSortAFLayout="true" PreserveFormat="true"/>
  <Map ID="4" Name="Rens price" RootElement="evec_api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3</xdr:col>
      <xdr:colOff>0</xdr:colOff>
      <xdr:row>4</xdr:row>
      <xdr:rowOff>171449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80975" y="200024"/>
          <a:ext cx="2114550" cy="6762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3</xdr:col>
      <xdr:colOff>19050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200024"/>
          <a:ext cx="2133600" cy="94297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queryTables/queryTable1.xml><?xml version="1.0" encoding="utf-8"?>
<queryTable xmlns="http://schemas.openxmlformats.org/spreadsheetml/2006/main" name="externalLink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connectionId="3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5" name="Список1" displayName="Список1" ref="A2:X10" tableType="xml" totalsRowShown="0" headerRowDxfId="53" dataDxfId="52" connectionId="1">
  <autoFilter ref="A2:X10"/>
  <tableColumns count="24">
    <tableColumn id="1" uniqueName="version" name="version" dataDxfId="51">
      <xmlColumnPr mapId="1" xpath="/evec_api/@version" xmlDataType="double"/>
    </tableColumn>
    <tableColumn id="2" uniqueName="method" name="method" dataDxfId="50">
      <xmlColumnPr mapId="1" xpath="/evec_api/@method" xmlDataType="string"/>
    </tableColumn>
    <tableColumn id="3" uniqueName="id" name="id" dataDxfId="49">
      <xmlColumnPr mapId="1" xpath="/evec_api/marketstat/type/@id" xmlDataType="integer"/>
    </tableColumn>
    <tableColumn id="4" uniqueName="volume" name="volume" dataDxfId="48">
      <xmlColumnPr mapId="1" xpath="/evec_api/marketstat/type/all/volume" xmlDataType="double"/>
    </tableColumn>
    <tableColumn id="5" uniqueName="avg" name="avg" dataDxfId="47">
      <xmlColumnPr mapId="1" xpath="/evec_api/marketstat/type/all/avg" xmlDataType="double"/>
    </tableColumn>
    <tableColumn id="6" uniqueName="max" name="max" dataDxfId="46">
      <xmlColumnPr mapId="1" xpath="/evec_api/marketstat/type/all/max" xmlDataType="double"/>
    </tableColumn>
    <tableColumn id="7" uniqueName="min" name="min" dataDxfId="45">
      <xmlColumnPr mapId="1" xpath="/evec_api/marketstat/type/all/min" xmlDataType="double"/>
    </tableColumn>
    <tableColumn id="8" uniqueName="stddev" name="stddev" dataDxfId="44">
      <xmlColumnPr mapId="1" xpath="/evec_api/marketstat/type/all/stddev" xmlDataType="double"/>
    </tableColumn>
    <tableColumn id="9" uniqueName="median" name="median" dataDxfId="43">
      <xmlColumnPr mapId="1" xpath="/evec_api/marketstat/type/all/median" xmlDataType="double"/>
    </tableColumn>
    <tableColumn id="10" uniqueName="percentile" name="percentile" dataDxfId="42">
      <xmlColumnPr mapId="1" xpath="/evec_api/marketstat/type/all/percentile" xmlDataType="double"/>
    </tableColumn>
    <tableColumn id="11" uniqueName="volume" name="volume2" dataDxfId="41">
      <xmlColumnPr mapId="1" xpath="/evec_api/marketstat/type/buy/volume" xmlDataType="double"/>
    </tableColumn>
    <tableColumn id="12" uniqueName="avg" name="avg3" dataDxfId="40">
      <xmlColumnPr mapId="1" xpath="/evec_api/marketstat/type/buy/avg" xmlDataType="double"/>
    </tableColumn>
    <tableColumn id="13" uniqueName="max" name="max4" dataDxfId="39">
      <xmlColumnPr mapId="1" xpath="/evec_api/marketstat/type/buy/max" xmlDataType="double"/>
    </tableColumn>
    <tableColumn id="14" uniqueName="min" name="min5" dataDxfId="38">
      <xmlColumnPr mapId="1" xpath="/evec_api/marketstat/type/buy/min" xmlDataType="double"/>
    </tableColumn>
    <tableColumn id="15" uniqueName="stddev" name="stddev6" dataDxfId="37">
      <xmlColumnPr mapId="1" xpath="/evec_api/marketstat/type/buy/stddev" xmlDataType="double"/>
    </tableColumn>
    <tableColumn id="16" uniqueName="median" name="median7" dataDxfId="36">
      <xmlColumnPr mapId="1" xpath="/evec_api/marketstat/type/buy/median" xmlDataType="double"/>
    </tableColumn>
    <tableColumn id="17" uniqueName="percentile" name="percentile8" dataDxfId="35">
      <xmlColumnPr mapId="1" xpath="/evec_api/marketstat/type/buy/percentile" xmlDataType="double"/>
    </tableColumn>
    <tableColumn id="18" uniqueName="volume" name="volume9" dataDxfId="34">
      <xmlColumnPr mapId="1" xpath="/evec_api/marketstat/type/sell/volume" xmlDataType="double"/>
    </tableColumn>
    <tableColumn id="19" uniqueName="avg" name="avg10" dataDxfId="33">
      <xmlColumnPr mapId="1" xpath="/evec_api/marketstat/type/sell/avg" xmlDataType="double"/>
    </tableColumn>
    <tableColumn id="20" uniqueName="max" name="max11" dataDxfId="32">
      <xmlColumnPr mapId="1" xpath="/evec_api/marketstat/type/sell/max" xmlDataType="double"/>
    </tableColumn>
    <tableColumn id="21" uniqueName="min" name="min12" dataDxfId="31">
      <xmlColumnPr mapId="1" xpath="/evec_api/marketstat/type/sell/min" xmlDataType="double"/>
    </tableColumn>
    <tableColumn id="22" uniqueName="stddev" name="stddev13" dataDxfId="30">
      <xmlColumnPr mapId="1" xpath="/evec_api/marketstat/type/sell/stddev" xmlDataType="double"/>
    </tableColumn>
    <tableColumn id="23" uniqueName="median" name="median14" dataDxfId="29">
      <xmlColumnPr mapId="1" xpath="/evec_api/marketstat/type/sell/median" xmlDataType="double"/>
    </tableColumn>
    <tableColumn id="24" uniqueName="percentile" name="percentile15" dataDxfId="28">
      <xmlColumnPr mapId="1" xpath="/evec_api/marketstat/type/sell/percentile" xmlDataType="double"/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12:X20" tableType="xml" totalsRowShown="0">
  <autoFilter ref="A12:X20"/>
  <tableColumns count="24">
    <tableColumn id="1" uniqueName="version" name="version">
      <xmlColumnPr mapId="2" xpath="/evec_api/@version" xmlDataType="double"/>
    </tableColumn>
    <tableColumn id="2" uniqueName="method" name="method">
      <xmlColumnPr mapId="2" xpath="/evec_api/@method" xmlDataType="string"/>
    </tableColumn>
    <tableColumn id="3" uniqueName="id" name="id">
      <xmlColumnPr mapId="2" xpath="/evec_api/marketstat/type/@id" xmlDataType="integer"/>
    </tableColumn>
    <tableColumn id="4" uniqueName="volume" name="volume">
      <xmlColumnPr mapId="2" xpath="/evec_api/marketstat/type/all/volume" xmlDataType="double"/>
    </tableColumn>
    <tableColumn id="5" uniqueName="avg" name="avg">
      <xmlColumnPr mapId="2" xpath="/evec_api/marketstat/type/all/avg" xmlDataType="double"/>
    </tableColumn>
    <tableColumn id="6" uniqueName="max" name="max">
      <xmlColumnPr mapId="2" xpath="/evec_api/marketstat/type/all/max" xmlDataType="double"/>
    </tableColumn>
    <tableColumn id="7" uniqueName="min" name="min">
      <xmlColumnPr mapId="2" xpath="/evec_api/marketstat/type/all/min" xmlDataType="double"/>
    </tableColumn>
    <tableColumn id="8" uniqueName="stddev" name="stddev">
      <xmlColumnPr mapId="2" xpath="/evec_api/marketstat/type/all/stddev" xmlDataType="double"/>
    </tableColumn>
    <tableColumn id="9" uniqueName="median" name="median">
      <xmlColumnPr mapId="2" xpath="/evec_api/marketstat/type/all/median" xmlDataType="double"/>
    </tableColumn>
    <tableColumn id="10" uniqueName="percentile" name="percentile">
      <xmlColumnPr mapId="2" xpath="/evec_api/marketstat/type/all/percentile" xmlDataType="double"/>
    </tableColumn>
    <tableColumn id="11" uniqueName="volume" name="volume2">
      <xmlColumnPr mapId="2" xpath="/evec_api/marketstat/type/buy/volume" xmlDataType="double"/>
    </tableColumn>
    <tableColumn id="12" uniqueName="avg" name="avg3">
      <xmlColumnPr mapId="2" xpath="/evec_api/marketstat/type/buy/avg" xmlDataType="double"/>
    </tableColumn>
    <tableColumn id="13" uniqueName="max" name="max4">
      <xmlColumnPr mapId="2" xpath="/evec_api/marketstat/type/buy/max" xmlDataType="double"/>
    </tableColumn>
    <tableColumn id="14" uniqueName="min" name="min5">
      <xmlColumnPr mapId="2" xpath="/evec_api/marketstat/type/buy/min" xmlDataType="double"/>
    </tableColumn>
    <tableColumn id="15" uniqueName="stddev" name="stddev6">
      <xmlColumnPr mapId="2" xpath="/evec_api/marketstat/type/buy/stddev" xmlDataType="double"/>
    </tableColumn>
    <tableColumn id="16" uniqueName="median" name="median7">
      <xmlColumnPr mapId="2" xpath="/evec_api/marketstat/type/buy/median" xmlDataType="double"/>
    </tableColumn>
    <tableColumn id="17" uniqueName="percentile" name="percentile8">
      <xmlColumnPr mapId="2" xpath="/evec_api/marketstat/type/buy/percentile" xmlDataType="double"/>
    </tableColumn>
    <tableColumn id="18" uniqueName="volume" name="volume9">
      <xmlColumnPr mapId="2" xpath="/evec_api/marketstat/type/sell/volume" xmlDataType="double"/>
    </tableColumn>
    <tableColumn id="19" uniqueName="avg" name="avg10">
      <xmlColumnPr mapId="2" xpath="/evec_api/marketstat/type/sell/avg" xmlDataType="double"/>
    </tableColumn>
    <tableColumn id="20" uniqueName="max" name="max11">
      <xmlColumnPr mapId="2" xpath="/evec_api/marketstat/type/sell/max" xmlDataType="double"/>
    </tableColumn>
    <tableColumn id="21" uniqueName="min" name="min12">
      <xmlColumnPr mapId="2" xpath="/evec_api/marketstat/type/sell/min" xmlDataType="double"/>
    </tableColumn>
    <tableColumn id="22" uniqueName="stddev" name="stddev13">
      <xmlColumnPr mapId="2" xpath="/evec_api/marketstat/type/sell/stddev" xmlDataType="double"/>
    </tableColumn>
    <tableColumn id="23" uniqueName="median" name="median14">
      <xmlColumnPr mapId="2" xpath="/evec_api/marketstat/type/sell/median" xmlDataType="double"/>
    </tableColumn>
    <tableColumn id="24" uniqueName="percentile" name="percentile15">
      <xmlColumnPr mapId="2" xpath="/evec_api/marketstat/type/sell/percentile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A22:X30" tableType="xml" totalsRowShown="0">
  <autoFilter ref="A22:X30"/>
  <tableColumns count="24">
    <tableColumn id="1" uniqueName="version" name="version">
      <xmlColumnPr mapId="3" xpath="/evec_api/@version" xmlDataType="double"/>
    </tableColumn>
    <tableColumn id="2" uniqueName="method" name="method">
      <xmlColumnPr mapId="3" xpath="/evec_api/@method" xmlDataType="string"/>
    </tableColumn>
    <tableColumn id="3" uniqueName="id" name="id">
      <xmlColumnPr mapId="3" xpath="/evec_api/marketstat/type/@id" xmlDataType="integer"/>
    </tableColumn>
    <tableColumn id="4" uniqueName="volume" name="volume">
      <xmlColumnPr mapId="3" xpath="/evec_api/marketstat/type/all/volume" xmlDataType="double"/>
    </tableColumn>
    <tableColumn id="5" uniqueName="avg" name="avg">
      <xmlColumnPr mapId="3" xpath="/evec_api/marketstat/type/all/avg" xmlDataType="double"/>
    </tableColumn>
    <tableColumn id="6" uniqueName="max" name="max">
      <xmlColumnPr mapId="3" xpath="/evec_api/marketstat/type/all/max" xmlDataType="double"/>
    </tableColumn>
    <tableColumn id="7" uniqueName="min" name="min">
      <xmlColumnPr mapId="3" xpath="/evec_api/marketstat/type/all/min" xmlDataType="double"/>
    </tableColumn>
    <tableColumn id="8" uniqueName="stddev" name="stddev">
      <xmlColumnPr mapId="3" xpath="/evec_api/marketstat/type/all/stddev" xmlDataType="double"/>
    </tableColumn>
    <tableColumn id="9" uniqueName="median" name="median">
      <xmlColumnPr mapId="3" xpath="/evec_api/marketstat/type/all/median" xmlDataType="double"/>
    </tableColumn>
    <tableColumn id="10" uniqueName="percentile" name="percentile" dataDxfId="27">
      <xmlColumnPr mapId="3" xpath="/evec_api/marketstat/type/all/percentile" xmlDataType="double"/>
    </tableColumn>
    <tableColumn id="11" uniqueName="volume" name="volume2" dataDxfId="26">
      <xmlColumnPr mapId="3" xpath="/evec_api/marketstat/type/buy/volume" xmlDataType="double"/>
    </tableColumn>
    <tableColumn id="12" uniqueName="avg" name="avg3" dataDxfId="25">
      <xmlColumnPr mapId="3" xpath="/evec_api/marketstat/type/buy/avg" xmlDataType="double"/>
    </tableColumn>
    <tableColumn id="13" uniqueName="max" name="max4" dataDxfId="24">
      <xmlColumnPr mapId="3" xpath="/evec_api/marketstat/type/buy/max" xmlDataType="double"/>
    </tableColumn>
    <tableColumn id="14" uniqueName="min" name="min5" dataDxfId="23">
      <xmlColumnPr mapId="3" xpath="/evec_api/marketstat/type/buy/min" xmlDataType="double"/>
    </tableColumn>
    <tableColumn id="15" uniqueName="stddev" name="stddev6">
      <xmlColumnPr mapId="3" xpath="/evec_api/marketstat/type/buy/stddev" xmlDataType="double"/>
    </tableColumn>
    <tableColumn id="16" uniqueName="median" name="median7">
      <xmlColumnPr mapId="3" xpath="/evec_api/marketstat/type/buy/median" xmlDataType="double"/>
    </tableColumn>
    <tableColumn id="17" uniqueName="percentile" name="percentile8">
      <xmlColumnPr mapId="3" xpath="/evec_api/marketstat/type/buy/percentile" xmlDataType="double"/>
    </tableColumn>
    <tableColumn id="18" uniqueName="volume" name="volume9">
      <xmlColumnPr mapId="3" xpath="/evec_api/marketstat/type/sell/volume" xmlDataType="double"/>
    </tableColumn>
    <tableColumn id="19" uniqueName="avg" name="avg10">
      <xmlColumnPr mapId="3" xpath="/evec_api/marketstat/type/sell/avg" xmlDataType="double"/>
    </tableColumn>
    <tableColumn id="20" uniqueName="max" name="max11">
      <xmlColumnPr mapId="3" xpath="/evec_api/marketstat/type/sell/max" xmlDataType="double"/>
    </tableColumn>
    <tableColumn id="21" uniqueName="min" name="min12">
      <xmlColumnPr mapId="3" xpath="/evec_api/marketstat/type/sell/min" xmlDataType="double"/>
    </tableColumn>
    <tableColumn id="22" uniqueName="stddev" name="stddev13">
      <xmlColumnPr mapId="3" xpath="/evec_api/marketstat/type/sell/stddev" xmlDataType="double"/>
    </tableColumn>
    <tableColumn id="23" uniqueName="median" name="median14">
      <xmlColumnPr mapId="3" xpath="/evec_api/marketstat/type/sell/median" xmlDataType="double"/>
    </tableColumn>
    <tableColumn id="24" uniqueName="percentile" name="percentile15">
      <xmlColumnPr mapId="3" xpath="/evec_api/marketstat/type/sell/percentile" xmlDataType="double"/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Таблица8" displayName="Таблица8" ref="A32:X40" tableType="xml" totalsRowShown="0">
  <autoFilter ref="A32:X40"/>
  <tableColumns count="24">
    <tableColumn id="1" uniqueName="version" name="version">
      <xmlColumnPr mapId="4" xpath="/evec_api/@version" xmlDataType="double"/>
    </tableColumn>
    <tableColumn id="2" uniqueName="method" name="method" totalsRowDxfId="22">
      <xmlColumnPr mapId="4" xpath="/evec_api/@method" xmlDataType="string"/>
    </tableColumn>
    <tableColumn id="3" uniqueName="id" name="id" totalsRowDxfId="21">
      <xmlColumnPr mapId="4" xpath="/evec_api/marketstat/type/@id" xmlDataType="integer"/>
    </tableColumn>
    <tableColumn id="4" uniqueName="volume" name="volume" totalsRowDxfId="20">
      <xmlColumnPr mapId="4" xpath="/evec_api/marketstat/type/all/volume" xmlDataType="double"/>
    </tableColumn>
    <tableColumn id="5" uniqueName="avg" name="avg" totalsRowDxfId="19">
      <xmlColumnPr mapId="4" xpath="/evec_api/marketstat/type/all/avg" xmlDataType="double"/>
    </tableColumn>
    <tableColumn id="6" uniqueName="max" name="max" totalsRowDxfId="18">
      <xmlColumnPr mapId="4" xpath="/evec_api/marketstat/type/all/max" xmlDataType="double"/>
    </tableColumn>
    <tableColumn id="7" uniqueName="min" name="min" totalsRowDxfId="17">
      <xmlColumnPr mapId="4" xpath="/evec_api/marketstat/type/all/min" xmlDataType="double"/>
    </tableColumn>
    <tableColumn id="8" uniqueName="stddev" name="stddev" totalsRowDxfId="16">
      <xmlColumnPr mapId="4" xpath="/evec_api/marketstat/type/all/stddev" xmlDataType="double"/>
    </tableColumn>
    <tableColumn id="9" uniqueName="median" name="median" totalsRowDxfId="15">
      <xmlColumnPr mapId="4" xpath="/evec_api/marketstat/type/all/median" xmlDataType="double"/>
    </tableColumn>
    <tableColumn id="10" uniqueName="percentile" name="percentile" totalsRowDxfId="14">
      <xmlColumnPr mapId="4" xpath="/evec_api/marketstat/type/all/percentile" xmlDataType="double"/>
    </tableColumn>
    <tableColumn id="11" uniqueName="volume" name="volume2" totalsRowDxfId="13">
      <xmlColumnPr mapId="4" xpath="/evec_api/marketstat/type/buy/volume" xmlDataType="double"/>
    </tableColumn>
    <tableColumn id="12" uniqueName="avg" name="avg3" totalsRowDxfId="12">
      <xmlColumnPr mapId="4" xpath="/evec_api/marketstat/type/buy/avg" xmlDataType="double"/>
    </tableColumn>
    <tableColumn id="13" uniqueName="max" name="max4" totalsRowDxfId="11">
      <xmlColumnPr mapId="4" xpath="/evec_api/marketstat/type/buy/max" xmlDataType="double"/>
    </tableColumn>
    <tableColumn id="14" uniqueName="min" name="min5" totalsRowDxfId="10">
      <xmlColumnPr mapId="4" xpath="/evec_api/marketstat/type/buy/min" xmlDataType="double"/>
    </tableColumn>
    <tableColumn id="15" uniqueName="stddev" name="stddev6" totalsRowDxfId="9">
      <xmlColumnPr mapId="4" xpath="/evec_api/marketstat/type/buy/stddev" xmlDataType="double"/>
    </tableColumn>
    <tableColumn id="16" uniqueName="median" name="median7" totalsRowDxfId="8">
      <xmlColumnPr mapId="4" xpath="/evec_api/marketstat/type/buy/median" xmlDataType="double"/>
    </tableColumn>
    <tableColumn id="17" uniqueName="percentile" name="percentile8" totalsRowDxfId="7">
      <xmlColumnPr mapId="4" xpath="/evec_api/marketstat/type/buy/percentile" xmlDataType="double"/>
    </tableColumn>
    <tableColumn id="18" uniqueName="volume" name="volume9" totalsRowDxfId="6">
      <xmlColumnPr mapId="4" xpath="/evec_api/marketstat/type/sell/volume" xmlDataType="double"/>
    </tableColumn>
    <tableColumn id="19" uniqueName="avg" name="avg10" totalsRowDxfId="5">
      <xmlColumnPr mapId="4" xpath="/evec_api/marketstat/type/sell/avg" xmlDataType="double"/>
    </tableColumn>
    <tableColumn id="20" uniqueName="max" name="max11" totalsRowDxfId="4">
      <xmlColumnPr mapId="4" xpath="/evec_api/marketstat/type/sell/max" xmlDataType="double"/>
    </tableColumn>
    <tableColumn id="21" uniqueName="min" name="min12" totalsRowDxfId="3">
      <xmlColumnPr mapId="4" xpath="/evec_api/marketstat/type/sell/min" xmlDataType="double"/>
    </tableColumn>
    <tableColumn id="22" uniqueName="stddev" name="stddev13" totalsRowDxfId="2">
      <xmlColumnPr mapId="4" xpath="/evec_api/marketstat/type/sell/stddev" xmlDataType="double"/>
    </tableColumn>
    <tableColumn id="23" uniqueName="median" name="median14" totalsRowDxfId="1">
      <xmlColumnPr mapId="4" xpath="/evec_api/marketstat/type/sell/median" xmlDataType="double"/>
    </tableColumn>
    <tableColumn id="24" uniqueName="percentile" name="percentile15" totalsRowDxfId="0">
      <xmlColumnPr mapId="4" xpath="/evec_api/marketstat/type/sell/percentile" xmlDataType="double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table" Target="../tables/table4.xml"/><Relationship Id="rId2" Type="http://schemas.openxmlformats.org/officeDocument/2006/relationships/hyperlink" Target="http://eve-media.ru/%D0%9C%D0%B8%D0%BD%D0%B5%D1%80%D0%B0%D0%BB%D1%8B" TargetMode="External"/><Relationship Id="rId1" Type="http://schemas.openxmlformats.org/officeDocument/2006/relationships/hyperlink" Target="http://eve-media.ru/%D0%9C%D0%B8%D0%BD%D0%B5%D1%80%D0%B0%D0%BB%D1%8B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lanetaexcel.ru/tip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W140"/>
  <sheetViews>
    <sheetView zoomScale="75" workbookViewId="0"/>
  </sheetViews>
  <sheetFormatPr defaultColWidth="10.42578125" defaultRowHeight="15"/>
  <cols>
    <col min="1" max="1" width="35.42578125" customWidth="1"/>
    <col min="2" max="2" width="10.7109375" customWidth="1"/>
  </cols>
  <sheetData>
    <row r="1" spans="1:23">
      <c r="A1" t="s">
        <v>122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316</v>
      </c>
      <c r="M1" t="s">
        <v>193</v>
      </c>
      <c r="N1" t="s">
        <v>194</v>
      </c>
      <c r="O1" t="s">
        <v>195</v>
      </c>
      <c r="P1" t="s">
        <v>196</v>
      </c>
      <c r="Q1" t="s">
        <v>197</v>
      </c>
      <c r="R1" t="s">
        <v>198</v>
      </c>
      <c r="S1" t="s">
        <v>199</v>
      </c>
      <c r="T1" t="s">
        <v>200</v>
      </c>
      <c r="U1" t="s">
        <v>201</v>
      </c>
      <c r="V1" t="s">
        <v>123</v>
      </c>
      <c r="W1" t="s">
        <v>202</v>
      </c>
    </row>
    <row r="2" spans="1:23">
      <c r="A2" t="s">
        <v>204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</row>
    <row r="3" spans="1:23">
      <c r="A3" t="s">
        <v>317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</v>
      </c>
      <c r="W3">
        <v>0</v>
      </c>
    </row>
    <row r="4" spans="1:23">
      <c r="A4" t="s">
        <v>205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</row>
    <row r="5" spans="1:23">
      <c r="A5" t="s">
        <v>206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</row>
    <row r="6" spans="1:23">
      <c r="A6" t="s">
        <v>207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</row>
    <row r="7" spans="1:23">
      <c r="A7" t="s">
        <v>208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</row>
    <row r="8" spans="1:23">
      <c r="A8" t="s">
        <v>209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</row>
    <row r="9" spans="1:23">
      <c r="A9" t="s">
        <v>318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</v>
      </c>
      <c r="W9">
        <v>0</v>
      </c>
    </row>
    <row r="10" spans="1:23">
      <c r="A10" t="s">
        <v>210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1:23">
      <c r="A11" t="s">
        <v>319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</row>
    <row r="12" spans="1:23">
      <c r="A12" t="s">
        <v>211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  <row r="13" spans="1:23">
      <c r="A13" t="s">
        <v>212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</row>
    <row r="14" spans="1:23">
      <c r="A14" t="s">
        <v>213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>
      <c r="A15" t="s">
        <v>320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200</v>
      </c>
      <c r="W15">
        <v>0</v>
      </c>
    </row>
    <row r="16" spans="1:23">
      <c r="A16" t="s">
        <v>214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100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3">
      <c r="A17" t="s">
        <v>215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12</v>
      </c>
      <c r="W17">
        <v>0</v>
      </c>
    </row>
    <row r="18" spans="1:23">
      <c r="A18" t="s">
        <v>216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>
      <c r="A19" t="s">
        <v>217</v>
      </c>
      <c r="B19">
        <v>0</v>
      </c>
      <c r="C19">
        <v>0</v>
      </c>
      <c r="D19">
        <v>0</v>
      </c>
      <c r="E19">
        <v>0</v>
      </c>
      <c r="F19">
        <v>0</v>
      </c>
      <c r="G19">
        <v>189497</v>
      </c>
      <c r="H19">
        <v>0</v>
      </c>
      <c r="I19">
        <v>349663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347190</v>
      </c>
      <c r="W19">
        <v>0</v>
      </c>
    </row>
    <row r="20" spans="1:23">
      <c r="A20" t="s">
        <v>218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>
      <c r="A21" t="s">
        <v>219</v>
      </c>
      <c r="B21">
        <v>0</v>
      </c>
      <c r="C21">
        <v>0</v>
      </c>
      <c r="D21">
        <v>0</v>
      </c>
      <c r="E21">
        <v>0</v>
      </c>
      <c r="F21">
        <v>0</v>
      </c>
      <c r="G21">
        <v>11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35</v>
      </c>
      <c r="W21">
        <v>0</v>
      </c>
    </row>
    <row r="22" spans="1:23">
      <c r="A22" t="s">
        <v>321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10</v>
      </c>
      <c r="W22">
        <v>0</v>
      </c>
    </row>
    <row r="23" spans="1:23">
      <c r="A23" t="s">
        <v>322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10</v>
      </c>
      <c r="W23">
        <v>0</v>
      </c>
    </row>
    <row r="24" spans="1:23">
      <c r="A24" t="s">
        <v>220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10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>
      <c r="A25" t="s">
        <v>323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</row>
    <row r="26" spans="1:23">
      <c r="A26" t="s">
        <v>324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2</v>
      </c>
      <c r="W26">
        <v>0</v>
      </c>
    </row>
    <row r="27" spans="1:23">
      <c r="A27" t="s">
        <v>221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</row>
    <row r="28" spans="1:23">
      <c r="A28" t="s">
        <v>222</v>
      </c>
      <c r="B28">
        <v>0</v>
      </c>
      <c r="C28">
        <v>0</v>
      </c>
      <c r="D28">
        <v>0</v>
      </c>
      <c r="E28">
        <v>0</v>
      </c>
      <c r="F28">
        <v>0</v>
      </c>
      <c r="G28">
        <v>6</v>
      </c>
      <c r="H28">
        <v>0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13</v>
      </c>
      <c r="R28">
        <v>0</v>
      </c>
      <c r="S28">
        <v>0</v>
      </c>
      <c r="T28">
        <v>0</v>
      </c>
      <c r="U28">
        <v>0</v>
      </c>
      <c r="V28">
        <v>26</v>
      </c>
      <c r="W28">
        <v>0</v>
      </c>
    </row>
    <row r="29" spans="1:23">
      <c r="A29" t="s">
        <v>223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>
      <c r="A30" t="s">
        <v>224</v>
      </c>
      <c r="B30">
        <v>0</v>
      </c>
      <c r="C30">
        <v>211986</v>
      </c>
      <c r="D30">
        <v>0</v>
      </c>
      <c r="E30">
        <v>734096</v>
      </c>
      <c r="F30">
        <v>0</v>
      </c>
      <c r="G30">
        <v>0</v>
      </c>
      <c r="H30">
        <v>917282</v>
      </c>
      <c r="I30">
        <v>29288</v>
      </c>
      <c r="J30">
        <v>772194</v>
      </c>
      <c r="K30">
        <v>208224</v>
      </c>
      <c r="L30">
        <v>0</v>
      </c>
      <c r="M30">
        <v>0</v>
      </c>
      <c r="N30">
        <v>97381</v>
      </c>
      <c r="O30">
        <v>18419</v>
      </c>
      <c r="P30">
        <v>0</v>
      </c>
      <c r="Q30">
        <v>509428</v>
      </c>
      <c r="R30">
        <v>0</v>
      </c>
      <c r="S30">
        <v>289548</v>
      </c>
      <c r="T30">
        <v>399954</v>
      </c>
      <c r="U30">
        <v>2181497</v>
      </c>
      <c r="V30">
        <v>854343</v>
      </c>
      <c r="W30">
        <v>90701</v>
      </c>
    </row>
    <row r="31" spans="1:23">
      <c r="A31" t="s">
        <v>225</v>
      </c>
      <c r="B31">
        <v>207643</v>
      </c>
      <c r="C31">
        <v>98958</v>
      </c>
      <c r="D31">
        <v>7940</v>
      </c>
      <c r="E31">
        <v>242182</v>
      </c>
      <c r="F31">
        <v>0</v>
      </c>
      <c r="G31">
        <v>49456</v>
      </c>
      <c r="H31">
        <v>203275</v>
      </c>
      <c r="I31">
        <v>81269</v>
      </c>
      <c r="J31">
        <v>74739</v>
      </c>
      <c r="K31">
        <v>0</v>
      </c>
      <c r="L31">
        <v>0</v>
      </c>
      <c r="M31">
        <v>0</v>
      </c>
      <c r="N31">
        <v>182350</v>
      </c>
      <c r="O31">
        <v>1936</v>
      </c>
      <c r="P31">
        <v>0</v>
      </c>
      <c r="Q31">
        <v>30032</v>
      </c>
      <c r="R31">
        <v>0</v>
      </c>
      <c r="S31">
        <v>28644</v>
      </c>
      <c r="T31">
        <v>160876</v>
      </c>
      <c r="U31">
        <v>377605</v>
      </c>
      <c r="V31">
        <v>880754</v>
      </c>
      <c r="W31">
        <v>261988</v>
      </c>
    </row>
    <row r="32" spans="1:23">
      <c r="A32" t="s">
        <v>226</v>
      </c>
      <c r="B32">
        <v>0</v>
      </c>
      <c r="C32">
        <v>0</v>
      </c>
      <c r="D32">
        <v>0</v>
      </c>
      <c r="E32">
        <v>0</v>
      </c>
      <c r="F32">
        <v>0</v>
      </c>
      <c r="G32">
        <v>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9</v>
      </c>
      <c r="W32">
        <v>0</v>
      </c>
    </row>
    <row r="33" spans="1:23">
      <c r="A33" t="s">
        <v>227</v>
      </c>
      <c r="B33">
        <v>0</v>
      </c>
      <c r="C33">
        <v>0</v>
      </c>
      <c r="D33">
        <v>0</v>
      </c>
      <c r="E33">
        <v>0</v>
      </c>
      <c r="F33">
        <v>0</v>
      </c>
      <c r="G33">
        <v>4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>
      <c r="A34" t="s">
        <v>228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7</v>
      </c>
      <c r="W34">
        <v>0</v>
      </c>
    </row>
    <row r="35" spans="1:23">
      <c r="A35" t="s">
        <v>229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</row>
    <row r="36" spans="1:23">
      <c r="A36" t="s">
        <v>230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5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</row>
    <row r="37" spans="1:23">
      <c r="A37" t="s">
        <v>325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7</v>
      </c>
      <c r="W37">
        <v>0</v>
      </c>
    </row>
    <row r="38" spans="1:23">
      <c r="A38" t="s">
        <v>231</v>
      </c>
      <c r="B38">
        <v>0</v>
      </c>
      <c r="C38">
        <v>0</v>
      </c>
      <c r="D38">
        <v>0</v>
      </c>
      <c r="E38">
        <v>212591</v>
      </c>
      <c r="F38">
        <v>0</v>
      </c>
      <c r="G38">
        <v>0</v>
      </c>
      <c r="H38">
        <v>407283</v>
      </c>
      <c r="I38">
        <v>0</v>
      </c>
      <c r="J38">
        <v>773586</v>
      </c>
      <c r="K38">
        <v>117592</v>
      </c>
      <c r="L38">
        <v>0</v>
      </c>
      <c r="M38">
        <v>0</v>
      </c>
      <c r="N38">
        <v>115972</v>
      </c>
      <c r="O38">
        <v>26652</v>
      </c>
      <c r="P38">
        <v>0</v>
      </c>
      <c r="Q38">
        <v>78535</v>
      </c>
      <c r="R38">
        <v>0</v>
      </c>
      <c r="S38">
        <v>51217</v>
      </c>
      <c r="T38">
        <v>65440</v>
      </c>
      <c r="U38">
        <v>181140</v>
      </c>
      <c r="V38">
        <v>157826</v>
      </c>
      <c r="W38">
        <v>0</v>
      </c>
    </row>
    <row r="39" spans="1:23">
      <c r="A39" t="s">
        <v>232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>
      <c r="A40" t="s">
        <v>233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1000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>
      <c r="A41" t="s">
        <v>234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</row>
    <row r="42" spans="1:23">
      <c r="A42" t="s">
        <v>235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</row>
    <row r="43" spans="1:23">
      <c r="A43" t="s">
        <v>326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  <c r="W43">
        <v>0</v>
      </c>
    </row>
    <row r="44" spans="1:23">
      <c r="A44" t="s">
        <v>327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</row>
    <row r="45" spans="1:23">
      <c r="A45" t="s">
        <v>236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</row>
    <row r="46" spans="1:23">
      <c r="A46" t="s">
        <v>237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</row>
    <row r="47" spans="1:23">
      <c r="A47" t="s">
        <v>238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</row>
    <row r="48" spans="1:23">
      <c r="A48" t="s">
        <v>239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3">
      <c r="A49" t="s">
        <v>240</v>
      </c>
      <c r="B49">
        <v>0</v>
      </c>
      <c r="C49">
        <v>0</v>
      </c>
      <c r="D49">
        <v>0</v>
      </c>
      <c r="E49">
        <v>0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3">
      <c r="A50" t="s">
        <v>241</v>
      </c>
      <c r="B50">
        <v>0</v>
      </c>
      <c r="C50">
        <v>731</v>
      </c>
      <c r="D50">
        <v>11162</v>
      </c>
      <c r="E50">
        <v>56647</v>
      </c>
      <c r="F50">
        <v>0</v>
      </c>
      <c r="G50">
        <v>1876</v>
      </c>
      <c r="H50">
        <v>43112</v>
      </c>
      <c r="I50">
        <v>39292</v>
      </c>
      <c r="J50">
        <v>10149</v>
      </c>
      <c r="K50">
        <v>1315</v>
      </c>
      <c r="L50">
        <v>0</v>
      </c>
      <c r="M50">
        <v>0</v>
      </c>
      <c r="N50">
        <v>6520</v>
      </c>
      <c r="O50">
        <v>0</v>
      </c>
      <c r="P50">
        <v>0</v>
      </c>
      <c r="Q50">
        <v>4835</v>
      </c>
      <c r="R50">
        <v>356</v>
      </c>
      <c r="S50">
        <v>0</v>
      </c>
      <c r="T50">
        <v>12479</v>
      </c>
      <c r="U50">
        <v>0</v>
      </c>
      <c r="V50">
        <v>47207</v>
      </c>
      <c r="W50">
        <v>10873</v>
      </c>
    </row>
    <row r="51" spans="1:23">
      <c r="A51" t="s">
        <v>242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100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</row>
    <row r="52" spans="1:23">
      <c r="A52" t="s">
        <v>243</v>
      </c>
      <c r="B52">
        <v>0</v>
      </c>
      <c r="C52">
        <v>0</v>
      </c>
      <c r="D52">
        <v>0</v>
      </c>
      <c r="E52">
        <v>0</v>
      </c>
      <c r="F52">
        <v>0</v>
      </c>
      <c r="G52">
        <v>1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6</v>
      </c>
      <c r="R52">
        <v>0</v>
      </c>
      <c r="S52">
        <v>0</v>
      </c>
      <c r="T52">
        <v>6</v>
      </c>
      <c r="U52">
        <v>0</v>
      </c>
      <c r="V52">
        <v>0</v>
      </c>
      <c r="W52">
        <v>0</v>
      </c>
    </row>
    <row r="53" spans="1:23">
      <c r="A53" t="s">
        <v>244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>
      <c r="A54" t="s">
        <v>328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</v>
      </c>
      <c r="W54">
        <v>0</v>
      </c>
    </row>
    <row r="55" spans="1:23">
      <c r="A55" t="s">
        <v>245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1:23">
      <c r="A56" t="s">
        <v>246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1000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</row>
    <row r="57" spans="1:23">
      <c r="A57" t="s">
        <v>247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0</v>
      </c>
      <c r="U57">
        <v>0</v>
      </c>
      <c r="V57">
        <v>1</v>
      </c>
      <c r="W57">
        <v>0</v>
      </c>
    </row>
    <row r="58" spans="1:23">
      <c r="A58" t="s">
        <v>329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</v>
      </c>
      <c r="W58">
        <v>0</v>
      </c>
    </row>
    <row r="59" spans="1:23">
      <c r="A59" t="s">
        <v>58</v>
      </c>
      <c r="B59">
        <v>7070</v>
      </c>
      <c r="C59">
        <v>28478</v>
      </c>
      <c r="D59">
        <v>0</v>
      </c>
      <c r="E59">
        <v>0</v>
      </c>
      <c r="F59">
        <v>34349</v>
      </c>
      <c r="G59">
        <v>132291</v>
      </c>
      <c r="H59">
        <v>0</v>
      </c>
      <c r="I59">
        <v>131913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37757</v>
      </c>
      <c r="Q59">
        <v>9778</v>
      </c>
      <c r="R59">
        <v>0</v>
      </c>
      <c r="S59">
        <v>0</v>
      </c>
      <c r="T59">
        <v>0</v>
      </c>
      <c r="U59">
        <v>135606</v>
      </c>
      <c r="V59">
        <v>37444</v>
      </c>
      <c r="W59">
        <v>0</v>
      </c>
    </row>
    <row r="60" spans="1:23">
      <c r="A60" t="s">
        <v>248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</row>
    <row r="61" spans="1:23">
      <c r="A61" t="s">
        <v>249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</row>
    <row r="62" spans="1:23">
      <c r="A62" t="s">
        <v>250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</row>
    <row r="63" spans="1:23">
      <c r="A63" t="s">
        <v>330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200</v>
      </c>
      <c r="W63">
        <v>0</v>
      </c>
    </row>
    <row r="64" spans="1:23">
      <c r="A64" t="s">
        <v>251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</row>
    <row r="65" spans="1:23">
      <c r="A65" t="s">
        <v>252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>
      <c r="A66" t="s">
        <v>56</v>
      </c>
      <c r="B66">
        <v>3943</v>
      </c>
      <c r="C66">
        <v>0</v>
      </c>
      <c r="D66">
        <v>22631</v>
      </c>
      <c r="E66">
        <v>55511</v>
      </c>
      <c r="F66">
        <v>0</v>
      </c>
      <c r="G66">
        <v>5312</v>
      </c>
      <c r="H66">
        <v>36116</v>
      </c>
      <c r="I66">
        <v>4833</v>
      </c>
      <c r="J66">
        <v>59525</v>
      </c>
      <c r="K66">
        <v>3532</v>
      </c>
      <c r="L66">
        <v>0</v>
      </c>
      <c r="M66">
        <v>16293</v>
      </c>
      <c r="N66">
        <v>0</v>
      </c>
      <c r="O66">
        <v>0</v>
      </c>
      <c r="P66">
        <v>3176</v>
      </c>
      <c r="Q66">
        <v>0</v>
      </c>
      <c r="R66">
        <v>13473</v>
      </c>
      <c r="S66">
        <v>3861</v>
      </c>
      <c r="T66">
        <v>65555</v>
      </c>
      <c r="U66">
        <v>0</v>
      </c>
      <c r="V66">
        <v>50718</v>
      </c>
      <c r="W66">
        <v>8592</v>
      </c>
    </row>
    <row r="67" spans="1:23">
      <c r="A67" t="s">
        <v>253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</row>
    <row r="68" spans="1:23">
      <c r="A68" t="s">
        <v>254</v>
      </c>
      <c r="B68">
        <v>0</v>
      </c>
      <c r="C68">
        <v>29796</v>
      </c>
      <c r="D68">
        <v>23441</v>
      </c>
      <c r="E68">
        <v>32470</v>
      </c>
      <c r="F68">
        <v>0</v>
      </c>
      <c r="G68">
        <v>0</v>
      </c>
      <c r="H68">
        <v>5470</v>
      </c>
      <c r="I68">
        <v>0</v>
      </c>
      <c r="J68">
        <v>21565</v>
      </c>
      <c r="K68">
        <v>4882</v>
      </c>
      <c r="L68">
        <v>0</v>
      </c>
      <c r="M68">
        <v>0</v>
      </c>
      <c r="N68">
        <v>0</v>
      </c>
      <c r="O68">
        <v>2121</v>
      </c>
      <c r="P68">
        <v>0</v>
      </c>
      <c r="Q68">
        <v>39877</v>
      </c>
      <c r="R68">
        <v>8106</v>
      </c>
      <c r="S68">
        <v>27598</v>
      </c>
      <c r="T68">
        <v>40785</v>
      </c>
      <c r="U68">
        <v>64721</v>
      </c>
      <c r="V68">
        <v>50805</v>
      </c>
      <c r="W68">
        <v>33327</v>
      </c>
    </row>
    <row r="69" spans="1:23">
      <c r="A69" t="s">
        <v>255</v>
      </c>
      <c r="B69">
        <v>0</v>
      </c>
      <c r="C69">
        <v>0</v>
      </c>
      <c r="D69">
        <v>0</v>
      </c>
      <c r="E69">
        <v>0</v>
      </c>
      <c r="F69">
        <v>0</v>
      </c>
      <c r="G69">
        <v>4</v>
      </c>
      <c r="H69">
        <v>0</v>
      </c>
      <c r="I69">
        <v>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14</v>
      </c>
      <c r="W69">
        <v>0</v>
      </c>
    </row>
    <row r="70" spans="1:23">
      <c r="A70" t="s">
        <v>256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3">
      <c r="A71" t="s">
        <v>257</v>
      </c>
      <c r="B71">
        <v>214411</v>
      </c>
      <c r="C71">
        <v>0</v>
      </c>
      <c r="D71">
        <v>0</v>
      </c>
      <c r="E71">
        <v>43153</v>
      </c>
      <c r="F71">
        <v>0</v>
      </c>
      <c r="G71">
        <v>2420</v>
      </c>
      <c r="H71">
        <v>43153</v>
      </c>
      <c r="I71">
        <v>47774</v>
      </c>
      <c r="J71">
        <v>24486</v>
      </c>
      <c r="K71">
        <v>0</v>
      </c>
      <c r="L71">
        <v>0</v>
      </c>
      <c r="M71">
        <v>0</v>
      </c>
      <c r="N71">
        <v>24486</v>
      </c>
      <c r="O71">
        <v>0</v>
      </c>
      <c r="P71">
        <v>0</v>
      </c>
      <c r="Q71">
        <v>0</v>
      </c>
      <c r="R71">
        <v>0</v>
      </c>
      <c r="S71">
        <v>0</v>
      </c>
      <c r="T71">
        <v>24486</v>
      </c>
      <c r="U71">
        <v>52660</v>
      </c>
      <c r="V71">
        <v>184187</v>
      </c>
      <c r="W71">
        <v>0</v>
      </c>
    </row>
    <row r="72" spans="1:23">
      <c r="A72" t="s">
        <v>331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2</v>
      </c>
      <c r="W72">
        <v>0</v>
      </c>
    </row>
    <row r="73" spans="1:23">
      <c r="A73" t="s">
        <v>258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>
      <c r="A74" t="s">
        <v>332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2</v>
      </c>
      <c r="W74">
        <v>0</v>
      </c>
    </row>
    <row r="75" spans="1:23">
      <c r="A75" t="s">
        <v>259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1</v>
      </c>
      <c r="W75">
        <v>0</v>
      </c>
    </row>
    <row r="76" spans="1:23">
      <c r="A76" t="s">
        <v>333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</row>
    <row r="77" spans="1:23">
      <c r="A77" t="s">
        <v>260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</row>
    <row r="78" spans="1:23">
      <c r="A78" t="s">
        <v>261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2</v>
      </c>
      <c r="W78">
        <v>0</v>
      </c>
    </row>
    <row r="79" spans="1:23">
      <c r="A79" t="s">
        <v>262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4</v>
      </c>
      <c r="W79">
        <v>0</v>
      </c>
    </row>
    <row r="80" spans="1:23">
      <c r="A80" t="s">
        <v>263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>
      <c r="A81" t="s">
        <v>264</v>
      </c>
      <c r="B81">
        <v>0</v>
      </c>
      <c r="C81">
        <v>0</v>
      </c>
      <c r="D81">
        <v>0</v>
      </c>
      <c r="E81">
        <v>0</v>
      </c>
      <c r="F81">
        <v>3</v>
      </c>
      <c r="G81">
        <v>3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</row>
    <row r="82" spans="1:23">
      <c r="A82" t="s">
        <v>334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200</v>
      </c>
      <c r="W82">
        <v>0</v>
      </c>
    </row>
    <row r="83" spans="1:23">
      <c r="A83" t="s">
        <v>265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>
      <c r="A84" t="s">
        <v>266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</row>
    <row r="85" spans="1:23">
      <c r="A85" t="s">
        <v>335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200</v>
      </c>
      <c r="W85">
        <v>0</v>
      </c>
    </row>
    <row r="86" spans="1:23">
      <c r="A86" t="s">
        <v>55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131822</v>
      </c>
      <c r="J86">
        <v>0</v>
      </c>
      <c r="K86">
        <v>0</v>
      </c>
      <c r="L86">
        <v>0</v>
      </c>
      <c r="M86">
        <v>2109</v>
      </c>
      <c r="N86">
        <v>0</v>
      </c>
      <c r="O86">
        <v>0</v>
      </c>
      <c r="P86">
        <v>0</v>
      </c>
      <c r="Q86">
        <v>4140</v>
      </c>
      <c r="R86">
        <v>0</v>
      </c>
      <c r="S86">
        <v>0</v>
      </c>
      <c r="T86">
        <v>0</v>
      </c>
      <c r="U86">
        <v>0</v>
      </c>
      <c r="V86">
        <v>78253</v>
      </c>
      <c r="W86">
        <v>0</v>
      </c>
    </row>
    <row r="87" spans="1:23">
      <c r="A87" t="s">
        <v>267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100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3">
      <c r="A88" t="s">
        <v>268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</row>
    <row r="89" spans="1:23">
      <c r="A89" t="s">
        <v>269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>
      <c r="A90" t="s">
        <v>54</v>
      </c>
      <c r="B90">
        <v>0</v>
      </c>
      <c r="C90">
        <v>0</v>
      </c>
      <c r="D90">
        <v>0</v>
      </c>
      <c r="E90">
        <v>0</v>
      </c>
      <c r="F90">
        <v>0</v>
      </c>
      <c r="G90">
        <v>246954</v>
      </c>
      <c r="H90">
        <v>0</v>
      </c>
      <c r="I90">
        <v>137893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432679</v>
      </c>
      <c r="W90">
        <v>0</v>
      </c>
    </row>
    <row r="91" spans="1:23">
      <c r="A91" t="s">
        <v>270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100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</row>
    <row r="92" spans="1:23">
      <c r="A92" t="s">
        <v>336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3</v>
      </c>
      <c r="W92">
        <v>0</v>
      </c>
    </row>
    <row r="93" spans="1:23">
      <c r="A93" t="s">
        <v>203</v>
      </c>
      <c r="B93">
        <v>14262</v>
      </c>
      <c r="C93">
        <v>0</v>
      </c>
      <c r="D93">
        <v>171704</v>
      </c>
      <c r="E93">
        <v>455571</v>
      </c>
      <c r="F93">
        <v>0</v>
      </c>
      <c r="G93">
        <v>120972</v>
      </c>
      <c r="H93">
        <v>246776</v>
      </c>
      <c r="I93">
        <v>159008</v>
      </c>
      <c r="J93">
        <v>285940</v>
      </c>
      <c r="K93">
        <v>125442</v>
      </c>
      <c r="L93">
        <v>9312</v>
      </c>
      <c r="M93">
        <v>37254</v>
      </c>
      <c r="N93">
        <v>270052</v>
      </c>
      <c r="O93">
        <v>28392</v>
      </c>
      <c r="P93">
        <v>0</v>
      </c>
      <c r="Q93">
        <v>0</v>
      </c>
      <c r="R93">
        <v>21210</v>
      </c>
      <c r="S93">
        <v>76177</v>
      </c>
      <c r="T93">
        <v>152032</v>
      </c>
      <c r="U93">
        <v>0</v>
      </c>
      <c r="V93">
        <v>1095128</v>
      </c>
      <c r="W93">
        <v>110751</v>
      </c>
    </row>
    <row r="94" spans="1:23">
      <c r="A94" t="s">
        <v>337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</v>
      </c>
      <c r="W94">
        <v>0</v>
      </c>
    </row>
    <row r="95" spans="1:23">
      <c r="A95" t="s">
        <v>338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0</v>
      </c>
    </row>
    <row r="96" spans="1:23">
      <c r="A96" t="s">
        <v>339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</v>
      </c>
      <c r="W96">
        <v>0</v>
      </c>
    </row>
    <row r="97" spans="1:23">
      <c r="A97" t="s">
        <v>271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46203</v>
      </c>
      <c r="W97">
        <v>0</v>
      </c>
    </row>
    <row r="98" spans="1:23">
      <c r="A98" t="s">
        <v>272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>
      <c r="A99" t="s">
        <v>273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</row>
    <row r="100" spans="1:23">
      <c r="A100" t="s">
        <v>340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0</v>
      </c>
    </row>
    <row r="101" spans="1:23">
      <c r="A101" t="s">
        <v>274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6</v>
      </c>
      <c r="H101">
        <v>0</v>
      </c>
      <c r="I101">
        <v>3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14</v>
      </c>
      <c r="R101">
        <v>0</v>
      </c>
      <c r="S101">
        <v>0</v>
      </c>
      <c r="T101">
        <v>0</v>
      </c>
      <c r="U101">
        <v>0</v>
      </c>
      <c r="V101">
        <v>11</v>
      </c>
      <c r="W101">
        <v>0</v>
      </c>
    </row>
    <row r="102" spans="1:23">
      <c r="A102" t="s">
        <v>53</v>
      </c>
      <c r="B102">
        <v>245159</v>
      </c>
      <c r="C102">
        <v>0</v>
      </c>
      <c r="D102">
        <v>3195</v>
      </c>
      <c r="E102">
        <v>317645</v>
      </c>
      <c r="F102">
        <v>0</v>
      </c>
      <c r="G102">
        <v>0</v>
      </c>
      <c r="H102">
        <v>478488</v>
      </c>
      <c r="I102">
        <v>72117</v>
      </c>
      <c r="J102">
        <v>403368</v>
      </c>
      <c r="K102">
        <v>90470</v>
      </c>
      <c r="L102">
        <v>0</v>
      </c>
      <c r="M102">
        <v>0</v>
      </c>
      <c r="N102">
        <v>462745</v>
      </c>
      <c r="O102">
        <v>64453</v>
      </c>
      <c r="P102">
        <v>0</v>
      </c>
      <c r="Q102">
        <v>0</v>
      </c>
      <c r="R102">
        <v>0</v>
      </c>
      <c r="S102">
        <v>351787</v>
      </c>
      <c r="T102">
        <v>411864</v>
      </c>
      <c r="U102">
        <v>202980</v>
      </c>
      <c r="V102">
        <v>962848</v>
      </c>
      <c r="W102">
        <v>0</v>
      </c>
    </row>
    <row r="103" spans="1:23">
      <c r="A103" t="s">
        <v>275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3</v>
      </c>
      <c r="V103">
        <v>0</v>
      </c>
      <c r="W103">
        <v>0</v>
      </c>
    </row>
    <row r="104" spans="1:23">
      <c r="A104" t="s">
        <v>341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</v>
      </c>
      <c r="W104">
        <v>0</v>
      </c>
    </row>
    <row r="105" spans="1:23">
      <c r="A105" t="s">
        <v>276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</row>
    <row r="106" spans="1:23">
      <c r="A106" t="s">
        <v>277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>
      <c r="A107" t="s">
        <v>278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3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</row>
    <row r="108" spans="1:23">
      <c r="A108" t="s">
        <v>279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>
      <c r="A109" t="s">
        <v>280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4</v>
      </c>
      <c r="J109">
        <v>2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</row>
    <row r="110" spans="1:23">
      <c r="A110" t="s">
        <v>281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</row>
    <row r="111" spans="1:23">
      <c r="A111" t="s">
        <v>282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3">
      <c r="A112" t="s">
        <v>283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>
      <c r="A113" t="s">
        <v>284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3</v>
      </c>
      <c r="J113">
        <v>2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>
      <c r="A114" t="s">
        <v>285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3">
      <c r="A115" t="s">
        <v>286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2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3">
      <c r="A116" t="s">
        <v>287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3">
      <c r="A117" t="s">
        <v>288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</row>
    <row r="118" spans="1:23">
      <c r="A118" t="s">
        <v>289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</row>
    <row r="119" spans="1:23">
      <c r="A119" t="s">
        <v>342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  <c r="W119">
        <v>0</v>
      </c>
    </row>
    <row r="120" spans="1:23">
      <c r="A120" t="s">
        <v>290</v>
      </c>
      <c r="B120">
        <v>0</v>
      </c>
      <c r="C120">
        <v>292830</v>
      </c>
      <c r="D120">
        <v>328408</v>
      </c>
      <c r="E120">
        <v>187357</v>
      </c>
      <c r="F120">
        <v>0</v>
      </c>
      <c r="G120">
        <v>127283</v>
      </c>
      <c r="H120">
        <v>111267</v>
      </c>
      <c r="I120">
        <v>220520</v>
      </c>
      <c r="J120">
        <v>43889</v>
      </c>
      <c r="K120">
        <v>32798</v>
      </c>
      <c r="L120">
        <v>0</v>
      </c>
      <c r="M120">
        <v>0</v>
      </c>
      <c r="N120">
        <v>48020</v>
      </c>
      <c r="O120">
        <v>23161</v>
      </c>
      <c r="P120">
        <v>0</v>
      </c>
      <c r="Q120">
        <v>3</v>
      </c>
      <c r="R120">
        <v>20071</v>
      </c>
      <c r="S120">
        <v>27767</v>
      </c>
      <c r="T120">
        <v>75781</v>
      </c>
      <c r="U120">
        <v>38143</v>
      </c>
      <c r="V120">
        <v>652549</v>
      </c>
      <c r="W120">
        <v>299021</v>
      </c>
    </row>
    <row r="121" spans="1:23">
      <c r="A121" t="s">
        <v>291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>
      <c r="A122" t="s">
        <v>292</v>
      </c>
      <c r="B122">
        <v>0</v>
      </c>
      <c r="C122">
        <v>0</v>
      </c>
      <c r="D122">
        <v>0</v>
      </c>
      <c r="E122">
        <v>0</v>
      </c>
      <c r="F122">
        <v>1</v>
      </c>
      <c r="G122">
        <v>3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</row>
    <row r="123" spans="1:23">
      <c r="A123" t="s">
        <v>293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</row>
    <row r="124" spans="1:23">
      <c r="A124" t="s">
        <v>343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</v>
      </c>
      <c r="W124">
        <v>0</v>
      </c>
    </row>
    <row r="125" spans="1:23">
      <c r="A125" t="s">
        <v>294</v>
      </c>
      <c r="B125">
        <v>0</v>
      </c>
      <c r="C125">
        <v>0</v>
      </c>
      <c r="D125">
        <v>0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</row>
    <row r="126" spans="1:23">
      <c r="A126" t="s">
        <v>344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10</v>
      </c>
      <c r="W126">
        <v>0</v>
      </c>
    </row>
    <row r="127" spans="1:23">
      <c r="A127" t="s">
        <v>295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100</v>
      </c>
      <c r="S127">
        <v>0</v>
      </c>
      <c r="T127">
        <v>0</v>
      </c>
      <c r="U127">
        <v>0</v>
      </c>
      <c r="V127">
        <v>0</v>
      </c>
      <c r="W127">
        <v>0</v>
      </c>
    </row>
    <row r="128" spans="1:23">
      <c r="A128" t="s">
        <v>296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</row>
    <row r="129" spans="1:23">
      <c r="A129" t="s">
        <v>297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16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24</v>
      </c>
      <c r="W129">
        <v>0</v>
      </c>
    </row>
    <row r="130" spans="1:23">
      <c r="A130" t="s">
        <v>298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</row>
    <row r="131" spans="1:23">
      <c r="A131" t="s">
        <v>299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</row>
    <row r="132" spans="1:23">
      <c r="A132" t="s">
        <v>300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100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>
      <c r="A133" t="s">
        <v>52</v>
      </c>
      <c r="B133">
        <v>0</v>
      </c>
      <c r="C133">
        <v>252588</v>
      </c>
      <c r="D133">
        <v>0</v>
      </c>
      <c r="E133">
        <v>815400</v>
      </c>
      <c r="F133">
        <v>0</v>
      </c>
      <c r="G133">
        <v>6765</v>
      </c>
      <c r="H133">
        <v>1419285</v>
      </c>
      <c r="I133">
        <v>9576</v>
      </c>
      <c r="J133">
        <v>1710895</v>
      </c>
      <c r="K133">
        <v>144600</v>
      </c>
      <c r="L133">
        <v>0</v>
      </c>
      <c r="M133">
        <v>0</v>
      </c>
      <c r="N133">
        <v>211287</v>
      </c>
      <c r="O133">
        <v>44758</v>
      </c>
      <c r="P133">
        <v>0</v>
      </c>
      <c r="Q133">
        <v>0</v>
      </c>
      <c r="R133">
        <v>0</v>
      </c>
      <c r="S133">
        <v>457809</v>
      </c>
      <c r="T133">
        <v>974138</v>
      </c>
      <c r="U133">
        <v>522995</v>
      </c>
      <c r="V133">
        <v>551089</v>
      </c>
      <c r="W133">
        <v>137485</v>
      </c>
    </row>
    <row r="134" spans="1:23">
      <c r="A134" t="s">
        <v>301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</v>
      </c>
      <c r="T134">
        <v>0</v>
      </c>
      <c r="U134">
        <v>0</v>
      </c>
      <c r="V134">
        <v>0</v>
      </c>
      <c r="W134">
        <v>0</v>
      </c>
    </row>
    <row r="135" spans="1:23">
      <c r="A135" t="s">
        <v>302</v>
      </c>
      <c r="B135">
        <v>0</v>
      </c>
      <c r="C135">
        <v>2</v>
      </c>
      <c r="D135">
        <v>18899</v>
      </c>
      <c r="E135">
        <v>46286</v>
      </c>
      <c r="F135">
        <v>0</v>
      </c>
      <c r="G135">
        <v>86755</v>
      </c>
      <c r="H135">
        <v>59752</v>
      </c>
      <c r="I135">
        <v>84217</v>
      </c>
      <c r="J135">
        <v>65934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20956</v>
      </c>
      <c r="R135">
        <v>41139</v>
      </c>
      <c r="S135">
        <v>53334</v>
      </c>
      <c r="T135">
        <v>47789</v>
      </c>
      <c r="U135">
        <v>1</v>
      </c>
      <c r="V135">
        <v>81997</v>
      </c>
      <c r="W135">
        <v>1650</v>
      </c>
    </row>
    <row r="136" spans="1:23">
      <c r="A136" t="s">
        <v>303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7</v>
      </c>
      <c r="R136">
        <v>0</v>
      </c>
      <c r="S136">
        <v>0</v>
      </c>
      <c r="T136">
        <v>0</v>
      </c>
      <c r="U136">
        <v>0</v>
      </c>
      <c r="V136">
        <v>11</v>
      </c>
      <c r="W136">
        <v>0</v>
      </c>
    </row>
    <row r="137" spans="1:23">
      <c r="A137" t="s">
        <v>304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</v>
      </c>
      <c r="W137">
        <v>0</v>
      </c>
    </row>
    <row r="138" spans="1:23">
      <c r="A138" t="s">
        <v>305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3">
      <c r="A139" t="s">
        <v>306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</row>
    <row r="140" spans="1:23">
      <c r="A140" t="s">
        <v>307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</row>
  </sheetData>
  <sheetProtection selectLockedCells="1" selectUnlockedCells="1"/>
  <phoneticPr fontId="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Q89"/>
  <sheetViews>
    <sheetView zoomScale="75" zoomScaleNormal="75" workbookViewId="0">
      <selection activeCell="N25" sqref="N25"/>
    </sheetView>
  </sheetViews>
  <sheetFormatPr defaultRowHeight="15"/>
  <cols>
    <col min="1" max="1" width="2.7109375" style="12" customWidth="1"/>
    <col min="2" max="2" width="5" bestFit="1" customWidth="1"/>
    <col min="3" max="3" width="20.140625" bestFit="1" customWidth="1"/>
    <col min="4" max="4" width="5.7109375" style="109" customWidth="1"/>
    <col min="5" max="5" width="9.85546875" style="109" hidden="1" customWidth="1"/>
    <col min="6" max="6" width="5.7109375" style="109" customWidth="1"/>
    <col min="7" max="7" width="9.7109375" style="109" hidden="1" customWidth="1"/>
    <col min="8" max="8" width="5.7109375" style="109" customWidth="1"/>
    <col min="9" max="9" width="9.42578125" style="109" hidden="1" customWidth="1"/>
    <col min="10" max="10" width="5.7109375" style="109" customWidth="1"/>
    <col min="11" max="11" width="9.140625" style="109" hidden="1" customWidth="1"/>
    <col min="12" max="12" width="12.85546875" style="109" customWidth="1"/>
    <col min="13" max="13" width="7.28515625" customWidth="1"/>
    <col min="14" max="19" width="9.42578125" customWidth="1"/>
  </cols>
  <sheetData>
    <row r="1" spans="2:43" s="12" customFormat="1">
      <c r="D1" s="106"/>
      <c r="E1" s="106"/>
      <c r="F1" s="106"/>
      <c r="G1" s="106"/>
      <c r="H1" s="106"/>
      <c r="I1" s="106"/>
      <c r="J1" s="106"/>
      <c r="K1" s="106"/>
      <c r="L1" s="106"/>
    </row>
    <row r="2" spans="2:43" s="12" customFormat="1" ht="13.5" customHeight="1">
      <c r="B2" s="18"/>
      <c r="C2" s="19" t="s">
        <v>68</v>
      </c>
      <c r="D2" s="111" t="s">
        <v>69</v>
      </c>
      <c r="E2" s="113"/>
      <c r="F2" s="111" t="s">
        <v>70</v>
      </c>
      <c r="G2" s="113"/>
      <c r="H2" s="118" t="s">
        <v>71</v>
      </c>
      <c r="I2" s="117"/>
      <c r="J2" s="114" t="s">
        <v>72</v>
      </c>
      <c r="K2" s="107"/>
      <c r="L2" s="107"/>
      <c r="O2" s="77" t="s">
        <v>114</v>
      </c>
      <c r="P2" s="78"/>
      <c r="Q2" s="78"/>
      <c r="R2" s="78"/>
      <c r="S2" s="79"/>
    </row>
    <row r="3" spans="2:43" s="12" customFormat="1" ht="13.5" customHeight="1">
      <c r="B3" s="20"/>
      <c r="C3" s="21"/>
      <c r="D3" s="111"/>
      <c r="E3" s="113"/>
      <c r="F3" s="111"/>
      <c r="G3" s="113"/>
      <c r="H3" s="118"/>
      <c r="I3" s="117"/>
      <c r="J3" s="114"/>
      <c r="K3" s="107"/>
      <c r="L3" s="107"/>
      <c r="O3" s="74" t="s">
        <v>115</v>
      </c>
      <c r="P3" s="75"/>
      <c r="Q3" s="75"/>
      <c r="R3" s="75"/>
      <c r="S3" s="76"/>
    </row>
    <row r="4" spans="2:43" s="12" customFormat="1" ht="13.5" customHeight="1">
      <c r="B4" s="20"/>
      <c r="C4" s="21"/>
      <c r="D4" s="111"/>
      <c r="E4" s="113"/>
      <c r="F4" s="111"/>
      <c r="G4" s="113"/>
      <c r="H4" s="118"/>
      <c r="I4" s="117"/>
      <c r="J4" s="114"/>
      <c r="K4" s="107"/>
      <c r="L4" s="107"/>
      <c r="N4" s="16" t="s">
        <v>1</v>
      </c>
      <c r="O4" s="16" t="s">
        <v>2</v>
      </c>
      <c r="P4" s="16" t="s">
        <v>3</v>
      </c>
      <c r="Q4" s="16" t="s">
        <v>4</v>
      </c>
      <c r="R4" s="16" t="s">
        <v>5</v>
      </c>
      <c r="S4" s="16" t="s">
        <v>6</v>
      </c>
      <c r="T4" s="16" t="s">
        <v>7</v>
      </c>
      <c r="U4" s="16" t="s">
        <v>8</v>
      </c>
    </row>
    <row r="5" spans="2:43" s="12" customFormat="1" ht="14.1" customHeight="1">
      <c r="B5" s="133" t="s">
        <v>73</v>
      </c>
      <c r="C5" s="134"/>
      <c r="D5" s="121"/>
      <c r="E5" s="122"/>
      <c r="F5" s="121"/>
      <c r="G5" s="122"/>
      <c r="H5" s="123"/>
      <c r="I5" s="124"/>
      <c r="J5" s="125" t="s">
        <v>345</v>
      </c>
      <c r="K5" s="126"/>
      <c r="L5" s="126"/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</row>
    <row r="6" spans="2:43" s="12" customFormat="1">
      <c r="B6" s="22">
        <v>1</v>
      </c>
      <c r="C6" s="26" t="str">
        <f t="array" ref="C6:C45">TRANSPOSE('1. Вставить из конвертера'!B1:AV1)</f>
        <v>Antonio Beard</v>
      </c>
      <c r="D6" s="112"/>
      <c r="E6" s="112" t="b">
        <v>1</v>
      </c>
      <c r="F6" s="112"/>
      <c r="G6" s="112" t="b">
        <v>0</v>
      </c>
      <c r="H6" s="112"/>
      <c r="I6" s="112" t="b">
        <v>0</v>
      </c>
      <c r="J6" s="112"/>
      <c r="K6" s="112" t="b">
        <v>0</v>
      </c>
      <c r="L6" s="119"/>
    </row>
    <row r="7" spans="2:43" s="12" customFormat="1" ht="14.25" customHeight="1">
      <c r="B7" s="23">
        <v>2</v>
      </c>
      <c r="C7" s="27" t="str">
        <v>Azile Duskwood</v>
      </c>
      <c r="D7" s="112"/>
      <c r="E7" s="112" t="b">
        <v>1</v>
      </c>
      <c r="F7" s="112"/>
      <c r="G7" s="112" t="b">
        <v>0</v>
      </c>
      <c r="H7" s="112"/>
      <c r="I7" s="112" t="b">
        <v>0</v>
      </c>
      <c r="J7" s="112"/>
      <c r="K7" s="112" t="b">
        <v>0</v>
      </c>
      <c r="L7" s="119"/>
    </row>
    <row r="8" spans="2:43" s="12" customFormat="1" ht="14.25" customHeight="1">
      <c r="B8" s="23">
        <v>3</v>
      </c>
      <c r="C8" s="27" t="str">
        <v>candeg</v>
      </c>
      <c r="D8" s="112"/>
      <c r="E8" s="112" t="b">
        <v>1</v>
      </c>
      <c r="F8" s="112"/>
      <c r="G8" s="112" t="b">
        <v>0</v>
      </c>
      <c r="H8" s="112"/>
      <c r="I8" s="112" t="b">
        <v>0</v>
      </c>
      <c r="J8" s="112"/>
      <c r="K8" s="112" t="b">
        <v>0</v>
      </c>
      <c r="L8" s="115"/>
      <c r="O8" s="68" t="s">
        <v>116</v>
      </c>
      <c r="P8" s="69"/>
      <c r="Q8" s="69"/>
      <c r="R8" s="44"/>
      <c r="S8" s="45"/>
    </row>
    <row r="9" spans="2:43" s="12" customFormat="1" ht="14.25" customHeight="1">
      <c r="B9" s="23">
        <v>4</v>
      </c>
      <c r="C9" s="27" t="str">
        <v>Commondante</v>
      </c>
      <c r="D9" s="112"/>
      <c r="E9" s="112" t="b">
        <v>1</v>
      </c>
      <c r="F9" s="112"/>
      <c r="G9" s="112" t="b">
        <v>0</v>
      </c>
      <c r="H9" s="112"/>
      <c r="I9" s="112" t="b">
        <v>0</v>
      </c>
      <c r="J9" s="112"/>
      <c r="K9" s="112" t="b">
        <v>0</v>
      </c>
      <c r="L9" s="115"/>
      <c r="O9" s="66" t="s">
        <v>312</v>
      </c>
      <c r="P9" s="67"/>
      <c r="Q9" s="67"/>
      <c r="R9" s="46"/>
      <c r="S9" s="47"/>
    </row>
    <row r="10" spans="2:43" s="12" customFormat="1">
      <c r="B10" s="128">
        <v>5</v>
      </c>
      <c r="C10" s="127" t="str">
        <v>Dart Lobrik</v>
      </c>
      <c r="D10" s="129"/>
      <c r="E10" s="129" t="b">
        <v>1</v>
      </c>
      <c r="F10" s="129"/>
      <c r="G10" s="129" t="b">
        <v>0</v>
      </c>
      <c r="H10" s="129"/>
      <c r="I10" s="129" t="b">
        <v>0</v>
      </c>
      <c r="J10" s="129"/>
      <c r="K10" s="129" t="b">
        <v>0</v>
      </c>
      <c r="L10" s="130"/>
      <c r="N10" s="16" t="s">
        <v>1</v>
      </c>
      <c r="O10" s="25" t="s">
        <v>2</v>
      </c>
      <c r="P10" s="25" t="s">
        <v>3</v>
      </c>
      <c r="Q10" s="25" t="s">
        <v>4</v>
      </c>
      <c r="R10" s="25" t="s">
        <v>5</v>
      </c>
      <c r="S10" s="25" t="s">
        <v>6</v>
      </c>
      <c r="T10" s="16" t="s">
        <v>7</v>
      </c>
      <c r="U10" s="16" t="s">
        <v>8</v>
      </c>
    </row>
    <row r="11" spans="2:43" s="12" customFormat="1">
      <c r="B11" s="23">
        <v>6</v>
      </c>
      <c r="C11" s="27" t="str">
        <v>DeusEx Main</v>
      </c>
      <c r="D11" s="112"/>
      <c r="E11" s="112" t="b">
        <v>1</v>
      </c>
      <c r="F11" s="112"/>
      <c r="G11" s="112" t="b">
        <v>0</v>
      </c>
      <c r="H11" s="112"/>
      <c r="I11" s="112" t="b">
        <v>0</v>
      </c>
      <c r="J11" s="112"/>
      <c r="K11" s="112" t="b">
        <v>0</v>
      </c>
      <c r="L11" s="115"/>
      <c r="N11" s="17">
        <f t="array" ref="N11:U11">'рассчет вводных'!C46:J46</f>
        <v>3.86</v>
      </c>
      <c r="O11" s="17">
        <v>4.79</v>
      </c>
      <c r="P11" s="17">
        <v>46.56</v>
      </c>
      <c r="Q11" s="17">
        <v>66.38</v>
      </c>
      <c r="R11" s="17">
        <v>480.03</v>
      </c>
      <c r="S11" s="17">
        <v>706.13</v>
      </c>
      <c r="T11" s="17">
        <v>2403.6</v>
      </c>
      <c r="U11" s="17">
        <v>759.52</v>
      </c>
    </row>
    <row r="12" spans="2:43" s="12" customFormat="1">
      <c r="B12" s="23">
        <v>7</v>
      </c>
      <c r="C12" s="27" t="str">
        <v>Efremius</v>
      </c>
      <c r="D12" s="112"/>
      <c r="E12" s="112" t="b">
        <v>1</v>
      </c>
      <c r="F12" s="112"/>
      <c r="G12" s="112" t="b">
        <v>0</v>
      </c>
      <c r="H12" s="112"/>
      <c r="I12" s="112" t="b">
        <v>0</v>
      </c>
      <c r="J12" s="112"/>
      <c r="K12" s="112" t="b">
        <v>0</v>
      </c>
      <c r="L12" s="115"/>
    </row>
    <row r="13" spans="2:43" s="12" customFormat="1">
      <c r="B13" s="23">
        <v>8</v>
      </c>
      <c r="C13" s="27" t="str">
        <v>Hoshimura Makina</v>
      </c>
      <c r="D13" s="112"/>
      <c r="E13" s="112" t="b">
        <v>0</v>
      </c>
      <c r="F13" s="112"/>
      <c r="G13" s="112" t="b">
        <v>0</v>
      </c>
      <c r="H13" s="112"/>
      <c r="I13" s="112" t="b">
        <v>0</v>
      </c>
      <c r="J13" s="112"/>
      <c r="K13" s="112" t="b">
        <v>0</v>
      </c>
      <c r="L13" s="115"/>
    </row>
    <row r="14" spans="2:43" s="12" customFormat="1" ht="15" customHeight="1">
      <c r="B14" s="23">
        <v>9</v>
      </c>
      <c r="C14" s="27" t="str">
        <v>Imbrus</v>
      </c>
      <c r="D14" s="112"/>
      <c r="E14" s="112" t="b">
        <v>0</v>
      </c>
      <c r="F14" s="112"/>
      <c r="G14" s="112" t="b">
        <v>1</v>
      </c>
      <c r="H14" s="112"/>
      <c r="I14" s="112" t="b">
        <v>0</v>
      </c>
      <c r="J14" s="112"/>
      <c r="K14" s="112" t="b">
        <v>0</v>
      </c>
      <c r="L14" s="115"/>
      <c r="O14" s="71" t="s">
        <v>117</v>
      </c>
      <c r="P14" s="72"/>
      <c r="Q14" s="72"/>
      <c r="R14" s="72"/>
      <c r="S14" s="72"/>
      <c r="T14" s="73"/>
    </row>
    <row r="15" spans="2:43" s="12" customFormat="1" ht="14.25" customHeight="1">
      <c r="B15" s="128">
        <v>10</v>
      </c>
      <c r="C15" s="127" t="str">
        <v>Jabuticaba</v>
      </c>
      <c r="D15" s="129"/>
      <c r="E15" s="129" t="b">
        <v>1</v>
      </c>
      <c r="F15" s="129"/>
      <c r="G15" s="129" t="b">
        <v>0</v>
      </c>
      <c r="H15" s="129"/>
      <c r="I15" s="129" t="b">
        <v>0</v>
      </c>
      <c r="J15" s="129"/>
      <c r="K15" s="129" t="b">
        <v>0</v>
      </c>
      <c r="L15" s="130"/>
      <c r="N15" s="84" t="s">
        <v>121</v>
      </c>
      <c r="O15" s="84"/>
      <c r="P15" s="86" t="s">
        <v>118</v>
      </c>
      <c r="Q15" s="87"/>
      <c r="R15" s="88" t="s">
        <v>119</v>
      </c>
      <c r="S15" s="84" t="s">
        <v>120</v>
      </c>
      <c r="T15" s="84"/>
      <c r="U15" s="84"/>
    </row>
    <row r="16" spans="2:43" ht="15" customHeight="1">
      <c r="B16" s="23">
        <v>11</v>
      </c>
      <c r="C16" s="27" t="str">
        <v>Jean-Luc Duperron</v>
      </c>
      <c r="D16" s="112"/>
      <c r="E16" s="112" t="b">
        <v>1</v>
      </c>
      <c r="F16" s="112"/>
      <c r="G16" s="112" t="b">
        <v>0</v>
      </c>
      <c r="H16" s="112"/>
      <c r="I16" s="112" t="b">
        <v>0</v>
      </c>
      <c r="J16" s="112"/>
      <c r="K16" s="112" t="b">
        <v>0</v>
      </c>
      <c r="L16" s="115"/>
      <c r="M16" s="12"/>
      <c r="N16" s="81">
        <v>15</v>
      </c>
      <c r="O16" s="81"/>
      <c r="P16" s="82">
        <v>17</v>
      </c>
      <c r="Q16" s="83"/>
      <c r="R16" s="89"/>
      <c r="S16" s="85">
        <v>34</v>
      </c>
      <c r="T16" s="85"/>
      <c r="U16" s="85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2:43">
      <c r="B17" s="23">
        <v>12</v>
      </c>
      <c r="C17" s="27" t="str">
        <v>JIYNTR</v>
      </c>
      <c r="D17" s="112"/>
      <c r="E17" s="112" t="b">
        <v>0</v>
      </c>
      <c r="F17" s="112"/>
      <c r="G17" s="112" t="b">
        <v>0</v>
      </c>
      <c r="H17" s="112"/>
      <c r="I17" s="112" t="b">
        <v>0</v>
      </c>
      <c r="J17" s="112"/>
      <c r="K17" s="112" t="b">
        <v>0</v>
      </c>
      <c r="L17" s="11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2:43">
      <c r="B18" s="23">
        <v>13</v>
      </c>
      <c r="C18" s="27" t="str">
        <v>KasaRot</v>
      </c>
      <c r="D18" s="112"/>
      <c r="E18" s="112" t="b">
        <v>1</v>
      </c>
      <c r="F18" s="112"/>
      <c r="G18" s="112" t="b">
        <v>0</v>
      </c>
      <c r="H18" s="112"/>
      <c r="I18" s="112" t="b">
        <v>0</v>
      </c>
      <c r="J18" s="112"/>
      <c r="K18" s="112" t="b">
        <v>0</v>
      </c>
      <c r="L18" s="1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2:43">
      <c r="B19" s="23">
        <v>14</v>
      </c>
      <c r="C19" s="27" t="str">
        <v>Ken Tivianne</v>
      </c>
      <c r="D19" s="112"/>
      <c r="E19" s="112" t="b">
        <v>0</v>
      </c>
      <c r="F19" s="112"/>
      <c r="G19" s="112" t="b">
        <v>0</v>
      </c>
      <c r="H19" s="112"/>
      <c r="I19" s="112" t="b">
        <v>0</v>
      </c>
      <c r="J19" s="112"/>
      <c r="K19" s="112" t="b">
        <v>0</v>
      </c>
      <c r="L19" s="115"/>
      <c r="M19" s="12"/>
      <c r="N19" s="80" t="s">
        <v>145</v>
      </c>
      <c r="O19" s="80"/>
      <c r="P19" s="12"/>
      <c r="Q19" s="80" t="s">
        <v>146</v>
      </c>
      <c r="R19" s="80"/>
      <c r="S19" s="12"/>
      <c r="T19" s="70" t="s">
        <v>147</v>
      </c>
      <c r="U19" s="70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2:43">
      <c r="B20" s="128">
        <v>15</v>
      </c>
      <c r="C20" s="127" t="str">
        <v>Li Lait</v>
      </c>
      <c r="D20" s="129"/>
      <c r="E20" s="129" t="b">
        <v>0</v>
      </c>
      <c r="F20" s="129"/>
      <c r="G20" s="129" t="b">
        <v>0</v>
      </c>
      <c r="H20" s="129"/>
      <c r="I20" s="129" t="b">
        <v>0</v>
      </c>
      <c r="J20" s="129"/>
      <c r="K20" s="129" t="b">
        <v>0</v>
      </c>
      <c r="L20" s="130"/>
      <c r="M20" s="12"/>
      <c r="N20" s="65">
        <v>0.05</v>
      </c>
      <c r="O20" s="65"/>
      <c r="P20" s="12"/>
      <c r="Q20" s="65">
        <v>0.35</v>
      </c>
      <c r="R20" s="65"/>
      <c r="S20" s="12"/>
      <c r="T20" s="64"/>
      <c r="U20" s="6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2:43">
      <c r="B21" s="23">
        <v>16</v>
      </c>
      <c r="C21" s="27" t="str">
        <v>Maefel Kaz</v>
      </c>
      <c r="D21" s="112"/>
      <c r="E21" s="112" t="b">
        <v>1</v>
      </c>
      <c r="F21" s="112"/>
      <c r="G21" s="112" t="b">
        <v>0</v>
      </c>
      <c r="H21" s="112"/>
      <c r="I21" s="112" t="b">
        <v>0</v>
      </c>
      <c r="J21" s="112"/>
      <c r="K21" s="112" t="b">
        <v>0</v>
      </c>
      <c r="L21" s="11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2:43">
      <c r="B22" s="23">
        <v>17</v>
      </c>
      <c r="C22" s="27" t="str">
        <v>Maeffel Kaz</v>
      </c>
      <c r="D22" s="112"/>
      <c r="E22" s="112"/>
      <c r="F22" s="112"/>
      <c r="G22" s="112" t="b">
        <v>0</v>
      </c>
      <c r="H22" s="112"/>
      <c r="I22" s="112" t="b">
        <v>0</v>
      </c>
      <c r="J22" s="112"/>
      <c r="K22" s="112" t="b">
        <v>0</v>
      </c>
      <c r="L22" s="1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2:43">
      <c r="B23" s="23">
        <v>18</v>
      </c>
      <c r="C23" s="27" t="str">
        <v>Rina Niam</v>
      </c>
      <c r="D23" s="112"/>
      <c r="E23" s="112" t="b">
        <v>0</v>
      </c>
      <c r="F23" s="112"/>
      <c r="G23" s="112" t="b">
        <v>0</v>
      </c>
      <c r="H23" s="112"/>
      <c r="I23" s="112" t="b">
        <v>0</v>
      </c>
      <c r="J23" s="112"/>
      <c r="K23" s="112" t="b">
        <v>0</v>
      </c>
      <c r="L23" s="11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2:43">
      <c r="B24" s="23">
        <v>19</v>
      </c>
      <c r="C24" s="27" t="str">
        <v>Rondo Roldare</v>
      </c>
      <c r="D24" s="112"/>
      <c r="E24" s="112" t="b">
        <v>1</v>
      </c>
      <c r="F24" s="112"/>
      <c r="G24" s="112" t="b">
        <v>0</v>
      </c>
      <c r="H24" s="112"/>
      <c r="I24" s="112" t="b">
        <v>0</v>
      </c>
      <c r="J24" s="112"/>
      <c r="K24" s="112" t="b">
        <v>0</v>
      </c>
      <c r="L24" s="11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2:43">
      <c r="B25" s="128">
        <v>20</v>
      </c>
      <c r="C25" s="127" t="str">
        <v>SoNNeLoN</v>
      </c>
      <c r="D25" s="129"/>
      <c r="E25" s="129"/>
      <c r="F25" s="129"/>
      <c r="G25" s="129" t="b">
        <v>0</v>
      </c>
      <c r="H25" s="129"/>
      <c r="I25" s="129" t="b">
        <v>0</v>
      </c>
      <c r="J25" s="129"/>
      <c r="K25" s="129" t="b">
        <v>0</v>
      </c>
      <c r="L25" s="13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2:43">
      <c r="B26" s="23">
        <v>21</v>
      </c>
      <c r="C26" s="27" t="str">
        <v>TedochiKito</v>
      </c>
      <c r="D26" s="112"/>
      <c r="E26" s="112" t="b">
        <v>1</v>
      </c>
      <c r="F26" s="112"/>
      <c r="G26" s="112" t="b">
        <v>0</v>
      </c>
      <c r="H26" s="112"/>
      <c r="I26" s="112" t="b">
        <v>0</v>
      </c>
      <c r="J26" s="112"/>
      <c r="K26" s="112" t="b">
        <v>0</v>
      </c>
      <c r="L26" s="108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2:43">
      <c r="B27" s="23">
        <v>22</v>
      </c>
      <c r="C27" s="27" t="str">
        <v>Wersus95</v>
      </c>
      <c r="D27" s="112"/>
      <c r="E27" s="112" t="b">
        <v>1</v>
      </c>
      <c r="F27" s="112"/>
      <c r="G27" s="112" t="b">
        <v>0</v>
      </c>
      <c r="H27" s="112"/>
      <c r="I27" s="112" t="b">
        <v>0</v>
      </c>
      <c r="J27" s="112"/>
      <c r="K27" s="112" t="b">
        <v>0</v>
      </c>
      <c r="L27" s="10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2:43">
      <c r="B28" s="23">
        <v>23</v>
      </c>
      <c r="C28" s="27">
        <v>0</v>
      </c>
      <c r="D28" s="112"/>
      <c r="E28" s="112"/>
      <c r="F28" s="112"/>
      <c r="G28" s="112" t="b">
        <v>0</v>
      </c>
      <c r="H28" s="112"/>
      <c r="I28" s="112" t="b">
        <v>0</v>
      </c>
      <c r="J28" s="112"/>
      <c r="K28" s="112" t="b">
        <v>0</v>
      </c>
      <c r="L28" s="10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2:43">
      <c r="B29" s="23">
        <v>24</v>
      </c>
      <c r="C29" s="27">
        <v>0</v>
      </c>
      <c r="D29" s="112"/>
      <c r="E29" s="112"/>
      <c r="F29" s="112"/>
      <c r="G29" s="112" t="b">
        <v>0</v>
      </c>
      <c r="H29" s="112"/>
      <c r="I29" s="112" t="b">
        <v>0</v>
      </c>
      <c r="J29" s="112"/>
      <c r="K29" s="112" t="b">
        <v>0</v>
      </c>
      <c r="L29" s="10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2:43" ht="15" customHeight="1">
      <c r="B30" s="128">
        <v>25</v>
      </c>
      <c r="C30" s="127">
        <v>0</v>
      </c>
      <c r="D30" s="129"/>
      <c r="E30" s="129"/>
      <c r="F30" s="129"/>
      <c r="G30" s="129" t="b">
        <v>0</v>
      </c>
      <c r="H30" s="129"/>
      <c r="I30" s="129" t="b">
        <v>0</v>
      </c>
      <c r="J30" s="129"/>
      <c r="K30" s="129" t="b">
        <v>0</v>
      </c>
      <c r="L30" s="13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2:43">
      <c r="B31" s="23">
        <v>26</v>
      </c>
      <c r="C31" s="27">
        <v>0</v>
      </c>
      <c r="D31" s="112"/>
      <c r="E31" s="112"/>
      <c r="F31" s="112"/>
      <c r="G31" s="112" t="b">
        <v>0</v>
      </c>
      <c r="H31" s="112"/>
      <c r="I31" s="112" t="b">
        <v>0</v>
      </c>
      <c r="J31" s="112"/>
      <c r="K31" s="112" t="b">
        <v>0</v>
      </c>
      <c r="L31" s="10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2:43">
      <c r="B32" s="23">
        <v>27</v>
      </c>
      <c r="C32" s="27">
        <v>0</v>
      </c>
      <c r="D32" s="112"/>
      <c r="E32" s="112"/>
      <c r="F32" s="112"/>
      <c r="G32" s="112" t="b">
        <v>0</v>
      </c>
      <c r="H32" s="112"/>
      <c r="I32" s="112" t="b">
        <v>0</v>
      </c>
      <c r="J32" s="112"/>
      <c r="K32" s="112" t="b">
        <v>0</v>
      </c>
      <c r="L32" s="10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2:43">
      <c r="B33" s="23">
        <v>28</v>
      </c>
      <c r="C33" s="27">
        <v>0</v>
      </c>
      <c r="D33" s="112"/>
      <c r="E33" s="112"/>
      <c r="F33" s="112"/>
      <c r="G33" s="112" t="b">
        <v>0</v>
      </c>
      <c r="H33" s="112"/>
      <c r="I33" s="112" t="b">
        <v>0</v>
      </c>
      <c r="J33" s="112"/>
      <c r="K33" s="112" t="b">
        <v>0</v>
      </c>
      <c r="L33" s="108"/>
      <c r="M33" s="12"/>
      <c r="N33" s="12"/>
      <c r="O33" s="12" t="s">
        <v>66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2:43" ht="15" customHeight="1">
      <c r="B34" s="23">
        <v>29</v>
      </c>
      <c r="C34" s="27">
        <v>0</v>
      </c>
      <c r="D34" s="112"/>
      <c r="E34" s="112"/>
      <c r="F34" s="112"/>
      <c r="G34" s="112" t="b">
        <v>0</v>
      </c>
      <c r="H34" s="112"/>
      <c r="I34" s="112" t="b">
        <v>0</v>
      </c>
      <c r="J34" s="112"/>
      <c r="K34" s="112" t="b">
        <v>0</v>
      </c>
      <c r="L34" s="108"/>
      <c r="M34" s="12"/>
      <c r="N34" s="12"/>
      <c r="O34" s="63" t="s">
        <v>67</v>
      </c>
      <c r="P34" s="63"/>
      <c r="Q34" s="63"/>
      <c r="R34" s="63"/>
      <c r="S34" s="63"/>
      <c r="T34" s="63"/>
      <c r="U34" s="63"/>
      <c r="V34" s="6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2:43">
      <c r="B35" s="128">
        <v>30</v>
      </c>
      <c r="C35" s="127">
        <v>0</v>
      </c>
      <c r="D35" s="129"/>
      <c r="E35" s="129"/>
      <c r="F35" s="129"/>
      <c r="G35" s="129" t="b">
        <v>0</v>
      </c>
      <c r="H35" s="129"/>
      <c r="I35" s="129" t="b">
        <v>0</v>
      </c>
      <c r="J35" s="129"/>
      <c r="K35" s="129" t="b">
        <v>0</v>
      </c>
      <c r="L35" s="132"/>
      <c r="M35" s="12"/>
      <c r="N35" s="12"/>
      <c r="O35" s="63"/>
      <c r="P35" s="63"/>
      <c r="Q35" s="63"/>
      <c r="R35" s="63"/>
      <c r="S35" s="63"/>
      <c r="T35" s="63"/>
      <c r="U35" s="63"/>
      <c r="V35" s="63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2:43">
      <c r="B36" s="23">
        <v>31</v>
      </c>
      <c r="C36" s="27">
        <v>0</v>
      </c>
      <c r="D36" s="112"/>
      <c r="E36" s="112"/>
      <c r="F36" s="112"/>
      <c r="G36" s="112" t="b">
        <v>0</v>
      </c>
      <c r="H36" s="112"/>
      <c r="I36" s="112" t="b">
        <v>0</v>
      </c>
      <c r="J36" s="112"/>
      <c r="K36" s="112" t="b">
        <v>0</v>
      </c>
      <c r="L36" s="108"/>
      <c r="M36" s="12"/>
      <c r="N36" s="12"/>
      <c r="O36" s="63"/>
      <c r="P36" s="63"/>
      <c r="Q36" s="63"/>
      <c r="R36" s="63"/>
      <c r="S36" s="63"/>
      <c r="T36" s="63"/>
      <c r="U36" s="63"/>
      <c r="V36" s="63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2:43">
      <c r="B37" s="23">
        <v>32</v>
      </c>
      <c r="C37" s="27">
        <v>0</v>
      </c>
      <c r="D37" s="112"/>
      <c r="E37" s="112"/>
      <c r="F37" s="112"/>
      <c r="G37" s="112" t="b">
        <v>0</v>
      </c>
      <c r="H37" s="112"/>
      <c r="I37" s="112" t="b">
        <v>0</v>
      </c>
      <c r="J37" s="112"/>
      <c r="K37" s="112" t="b">
        <v>0</v>
      </c>
      <c r="L37" s="108"/>
      <c r="M37" s="12"/>
      <c r="N37" s="12"/>
      <c r="O37" s="63"/>
      <c r="P37" s="63"/>
      <c r="Q37" s="63"/>
      <c r="R37" s="63"/>
      <c r="S37" s="63"/>
      <c r="T37" s="63"/>
      <c r="U37" s="63"/>
      <c r="V37" s="63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2:43">
      <c r="B38" s="23">
        <v>33</v>
      </c>
      <c r="C38" s="27">
        <v>0</v>
      </c>
      <c r="D38" s="112"/>
      <c r="E38" s="112"/>
      <c r="F38" s="112"/>
      <c r="G38" s="112" t="b">
        <v>0</v>
      </c>
      <c r="H38" s="112"/>
      <c r="I38" s="112" t="b">
        <v>0</v>
      </c>
      <c r="J38" s="112"/>
      <c r="K38" s="112" t="b">
        <v>0</v>
      </c>
      <c r="L38" s="108"/>
      <c r="M38" s="12"/>
      <c r="N38" s="12"/>
      <c r="O38" s="63"/>
      <c r="P38" s="63"/>
      <c r="Q38" s="63"/>
      <c r="R38" s="63"/>
      <c r="S38" s="63"/>
      <c r="T38" s="63"/>
      <c r="U38" s="63"/>
      <c r="V38" s="63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2:43">
      <c r="B39" s="23">
        <v>34</v>
      </c>
      <c r="C39" s="27">
        <v>0</v>
      </c>
      <c r="D39" s="112"/>
      <c r="E39" s="112"/>
      <c r="F39" s="112"/>
      <c r="G39" s="112" t="b">
        <v>0</v>
      </c>
      <c r="H39" s="112"/>
      <c r="I39" s="112" t="b">
        <v>0</v>
      </c>
      <c r="J39" s="112"/>
      <c r="K39" s="112" t="b">
        <v>0</v>
      </c>
      <c r="L39" s="108"/>
      <c r="M39" s="12"/>
      <c r="N39" s="12"/>
      <c r="O39" s="63"/>
      <c r="P39" s="63"/>
      <c r="Q39" s="63"/>
      <c r="R39" s="63"/>
      <c r="S39" s="63"/>
      <c r="T39" s="63"/>
      <c r="U39" s="63"/>
      <c r="V39" s="63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2:43">
      <c r="B40" s="128">
        <v>35</v>
      </c>
      <c r="C40" s="127">
        <v>0</v>
      </c>
      <c r="D40" s="129"/>
      <c r="E40" s="129"/>
      <c r="F40" s="129"/>
      <c r="G40" s="129" t="b">
        <v>0</v>
      </c>
      <c r="H40" s="129"/>
      <c r="I40" s="129" t="b">
        <v>0</v>
      </c>
      <c r="J40" s="129"/>
      <c r="K40" s="129" t="b">
        <v>0</v>
      </c>
      <c r="L40" s="132"/>
      <c r="M40" s="12"/>
      <c r="N40" s="12"/>
      <c r="O40" s="63"/>
      <c r="P40" s="63"/>
      <c r="Q40" s="63"/>
      <c r="R40" s="63"/>
      <c r="S40" s="63"/>
      <c r="T40" s="63"/>
      <c r="U40" s="63"/>
      <c r="V40" s="63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2:43">
      <c r="B41" s="23">
        <v>36</v>
      </c>
      <c r="C41" s="27">
        <v>0</v>
      </c>
      <c r="D41" s="112"/>
      <c r="E41" s="112"/>
      <c r="F41" s="112"/>
      <c r="G41" s="112" t="b">
        <v>0</v>
      </c>
      <c r="H41" s="112"/>
      <c r="I41" s="112" t="b">
        <v>0</v>
      </c>
      <c r="J41" s="112"/>
      <c r="K41" s="112" t="b">
        <v>0</v>
      </c>
      <c r="L41" s="108"/>
      <c r="M41" s="12"/>
      <c r="N41" s="12"/>
      <c r="O41" s="63"/>
      <c r="P41" s="63"/>
      <c r="Q41" s="63"/>
      <c r="R41" s="63"/>
      <c r="S41" s="63"/>
      <c r="T41" s="63"/>
      <c r="U41" s="63"/>
      <c r="V41" s="63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2:43">
      <c r="B42" s="23">
        <v>37</v>
      </c>
      <c r="C42" s="27">
        <v>0</v>
      </c>
      <c r="D42" s="112"/>
      <c r="E42" s="112"/>
      <c r="F42" s="112"/>
      <c r="G42" s="112" t="b">
        <v>0</v>
      </c>
      <c r="H42" s="112"/>
      <c r="I42" s="112" t="b">
        <v>0</v>
      </c>
      <c r="J42" s="112"/>
      <c r="K42" s="112" t="b">
        <v>0</v>
      </c>
      <c r="L42" s="108"/>
      <c r="M42" s="12"/>
      <c r="N42" s="12"/>
      <c r="O42" s="63"/>
      <c r="P42" s="63"/>
      <c r="Q42" s="63"/>
      <c r="R42" s="63"/>
      <c r="S42" s="63"/>
      <c r="T42" s="63"/>
      <c r="U42" s="63"/>
      <c r="V42" s="63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2:43">
      <c r="B43" s="23">
        <v>38</v>
      </c>
      <c r="C43" s="27">
        <v>0</v>
      </c>
      <c r="D43" s="112"/>
      <c r="E43" s="112" t="b">
        <v>0</v>
      </c>
      <c r="F43" s="112"/>
      <c r="G43" s="112" t="b">
        <v>0</v>
      </c>
      <c r="H43" s="112"/>
      <c r="I43" s="112" t="b">
        <v>0</v>
      </c>
      <c r="J43" s="112"/>
      <c r="K43" s="112" t="b">
        <v>0</v>
      </c>
      <c r="L43" s="10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2:43">
      <c r="B44" s="23">
        <v>39</v>
      </c>
      <c r="C44" s="27">
        <v>0</v>
      </c>
      <c r="D44" s="112"/>
      <c r="E44" s="112"/>
      <c r="F44" s="112"/>
      <c r="G44" s="112" t="b">
        <v>0</v>
      </c>
      <c r="H44" s="112"/>
      <c r="I44" s="112" t="b">
        <v>0</v>
      </c>
      <c r="J44" s="112"/>
      <c r="K44" s="112" t="b">
        <v>0</v>
      </c>
      <c r="L44" s="10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2:43">
      <c r="B45" s="23">
        <v>40</v>
      </c>
      <c r="C45" s="27">
        <v>0</v>
      </c>
      <c r="D45" s="112"/>
      <c r="E45" s="112"/>
      <c r="F45" s="112"/>
      <c r="G45" s="112" t="b">
        <v>0</v>
      </c>
      <c r="H45" s="112"/>
      <c r="I45" s="112" t="b">
        <v>0</v>
      </c>
      <c r="J45" s="112"/>
      <c r="K45" s="129" t="b">
        <v>0</v>
      </c>
      <c r="L45" s="10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2:43">
      <c r="B46" s="12"/>
      <c r="C46" s="12"/>
      <c r="D46" s="135"/>
      <c r="E46" s="135"/>
      <c r="F46" s="135"/>
      <c r="G46" s="135"/>
      <c r="H46" s="135"/>
      <c r="I46" s="135"/>
      <c r="J46" s="135"/>
      <c r="K46" s="106"/>
      <c r="L46" s="106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2:43">
      <c r="B47" s="12"/>
      <c r="C47" s="12"/>
      <c r="D47" s="106"/>
      <c r="E47" s="106"/>
      <c r="F47" s="106"/>
      <c r="G47" s="106"/>
      <c r="H47" s="106"/>
      <c r="I47" s="106"/>
      <c r="J47" s="106"/>
      <c r="K47" s="106"/>
      <c r="L47" s="106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2:43">
      <c r="B48" s="12"/>
      <c r="C48" s="12"/>
      <c r="D48" s="106"/>
      <c r="E48" s="106"/>
      <c r="F48" s="106"/>
      <c r="G48" s="106"/>
      <c r="H48" s="106"/>
      <c r="I48" s="106"/>
      <c r="J48" s="106"/>
      <c r="K48" s="106"/>
      <c r="L48" s="106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2:43">
      <c r="B49" s="12"/>
      <c r="C49" s="12"/>
      <c r="D49" s="106"/>
      <c r="E49" s="106"/>
      <c r="F49" s="106"/>
      <c r="G49" s="106"/>
      <c r="H49" s="106"/>
      <c r="I49" s="106"/>
      <c r="J49" s="106"/>
      <c r="K49" s="106"/>
      <c r="L49" s="106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2:43">
      <c r="B50" s="12"/>
      <c r="C50" s="12"/>
      <c r="D50" s="106"/>
      <c r="E50" s="106"/>
      <c r="F50" s="106"/>
      <c r="G50" s="106"/>
      <c r="H50" s="106"/>
      <c r="I50" s="106"/>
      <c r="J50" s="106"/>
      <c r="K50" s="106"/>
      <c r="L50" s="10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2:43">
      <c r="B51" s="12"/>
      <c r="C51" s="12"/>
      <c r="D51" s="106"/>
      <c r="E51" s="106"/>
      <c r="F51" s="106"/>
      <c r="G51" s="106"/>
      <c r="H51" s="106"/>
      <c r="I51" s="106"/>
      <c r="J51" s="106"/>
      <c r="K51" s="106"/>
      <c r="L51" s="10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2:43">
      <c r="B52" s="12"/>
      <c r="C52" s="12"/>
      <c r="D52" s="106"/>
      <c r="E52" s="106"/>
      <c r="F52" s="106"/>
      <c r="G52" s="106"/>
      <c r="H52" s="106"/>
      <c r="I52" s="106"/>
      <c r="J52" s="106"/>
      <c r="K52" s="106"/>
      <c r="L52" s="106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2:43"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2:43">
      <c r="B54" s="12"/>
      <c r="C54" s="12"/>
      <c r="D54" s="106"/>
      <c r="E54" s="106"/>
      <c r="F54" s="106"/>
      <c r="G54" s="106"/>
      <c r="H54" s="106"/>
      <c r="I54" s="106"/>
      <c r="J54" s="106"/>
      <c r="K54" s="106"/>
      <c r="L54" s="106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2:43">
      <c r="B55" s="12"/>
      <c r="C55" s="12"/>
      <c r="D55" s="106"/>
      <c r="E55" s="106"/>
      <c r="F55" s="106"/>
      <c r="G55" s="106"/>
      <c r="H55" s="106"/>
      <c r="I55" s="106"/>
      <c r="J55" s="106"/>
      <c r="K55" s="106"/>
      <c r="L55" s="106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2:43">
      <c r="B56" s="12"/>
      <c r="C56" s="12"/>
      <c r="D56" s="106"/>
      <c r="E56" s="106"/>
      <c r="F56" s="106"/>
      <c r="G56" s="106"/>
      <c r="H56" s="106"/>
      <c r="I56" s="106"/>
      <c r="J56" s="106"/>
      <c r="K56" s="106"/>
      <c r="L56" s="106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2:43">
      <c r="B57" s="12"/>
      <c r="C57" s="12"/>
      <c r="D57" s="106"/>
      <c r="E57" s="106"/>
      <c r="F57" s="106"/>
      <c r="G57" s="106"/>
      <c r="H57" s="106"/>
      <c r="I57" s="106"/>
      <c r="J57" s="106"/>
      <c r="K57" s="106"/>
      <c r="L57" s="106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2:43">
      <c r="B58" s="12"/>
      <c r="C58" s="12"/>
      <c r="D58" s="106"/>
      <c r="E58" s="106"/>
      <c r="F58" s="106"/>
      <c r="G58" s="106"/>
      <c r="H58" s="106"/>
      <c r="I58" s="106"/>
      <c r="J58" s="106"/>
      <c r="K58" s="106"/>
      <c r="L58" s="106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2:43">
      <c r="B59" s="12"/>
      <c r="C59" s="12"/>
      <c r="D59" s="106"/>
      <c r="E59" s="106"/>
      <c r="F59" s="106"/>
      <c r="G59" s="106"/>
      <c r="H59" s="106"/>
      <c r="I59" s="106"/>
      <c r="J59" s="106"/>
      <c r="K59" s="106"/>
      <c r="L59" s="106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2:43">
      <c r="B60" s="12"/>
      <c r="C60" s="12"/>
      <c r="D60" s="106"/>
      <c r="E60" s="106"/>
      <c r="F60" s="106"/>
      <c r="G60" s="106"/>
      <c r="H60" s="106"/>
      <c r="I60" s="106"/>
      <c r="J60" s="106"/>
      <c r="K60" s="106"/>
      <c r="L60" s="106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2:43">
      <c r="B61" s="12"/>
      <c r="C61" s="12"/>
      <c r="D61" s="106"/>
      <c r="E61" s="106"/>
      <c r="F61" s="106"/>
      <c r="G61" s="106"/>
      <c r="H61" s="106"/>
      <c r="I61" s="106"/>
      <c r="J61" s="106"/>
      <c r="K61" s="106"/>
      <c r="L61" s="106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2:43">
      <c r="B62" s="12"/>
      <c r="C62" s="12"/>
      <c r="D62" s="106"/>
      <c r="E62" s="106"/>
      <c r="F62" s="106"/>
      <c r="G62" s="106"/>
      <c r="H62" s="106"/>
      <c r="I62" s="106"/>
      <c r="J62" s="106"/>
      <c r="K62" s="106"/>
      <c r="L62" s="106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2:43">
      <c r="B63" s="12"/>
      <c r="C63" s="12"/>
      <c r="D63" s="106"/>
      <c r="E63" s="106"/>
      <c r="F63" s="106"/>
      <c r="G63" s="106"/>
      <c r="H63" s="106"/>
      <c r="I63" s="106"/>
      <c r="J63" s="106"/>
      <c r="K63" s="106"/>
      <c r="L63" s="106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2:43">
      <c r="B64" s="12"/>
      <c r="C64" s="12"/>
      <c r="D64" s="106"/>
      <c r="E64" s="106"/>
      <c r="F64" s="106"/>
      <c r="G64" s="106"/>
      <c r="H64" s="106"/>
      <c r="I64" s="106"/>
      <c r="J64" s="106"/>
      <c r="K64" s="106"/>
      <c r="L64" s="106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43">
      <c r="B65" s="12"/>
      <c r="C65" s="12"/>
      <c r="D65" s="106"/>
      <c r="E65" s="106"/>
      <c r="F65" s="106"/>
      <c r="G65" s="106"/>
      <c r="H65" s="106"/>
      <c r="I65" s="106"/>
      <c r="J65" s="106"/>
      <c r="K65" s="106"/>
      <c r="L65" s="106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>
      <c r="B66" s="12"/>
      <c r="C66" s="12"/>
      <c r="D66" s="106"/>
      <c r="E66" s="106"/>
      <c r="F66" s="106"/>
      <c r="G66" s="106"/>
      <c r="H66" s="106"/>
      <c r="I66" s="106"/>
      <c r="J66" s="106"/>
      <c r="K66" s="106"/>
      <c r="L66" s="106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>
      <c r="B67" s="12"/>
      <c r="C67" s="12"/>
      <c r="D67" s="106"/>
      <c r="E67" s="106"/>
      <c r="F67" s="106"/>
      <c r="G67" s="106"/>
      <c r="H67" s="106"/>
      <c r="I67" s="106"/>
      <c r="J67" s="106"/>
      <c r="K67" s="106"/>
      <c r="L67" s="106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2:43">
      <c r="B68" s="12"/>
      <c r="C68" s="12"/>
      <c r="D68" s="106"/>
      <c r="E68" s="106"/>
      <c r="F68" s="106"/>
      <c r="G68" s="106"/>
      <c r="H68" s="106"/>
      <c r="I68" s="106"/>
      <c r="J68" s="106"/>
      <c r="K68" s="106"/>
      <c r="L68" s="106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>
      <c r="B69" s="12"/>
      <c r="C69" s="12"/>
      <c r="D69" s="106"/>
      <c r="E69" s="106"/>
      <c r="F69" s="106"/>
      <c r="G69" s="106"/>
      <c r="H69" s="106"/>
      <c r="I69" s="106"/>
      <c r="J69" s="106"/>
      <c r="K69" s="106"/>
      <c r="L69" s="106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>
      <c r="B70" s="12"/>
      <c r="C70" s="12"/>
      <c r="D70" s="106"/>
      <c r="E70" s="106"/>
      <c r="F70" s="106"/>
      <c r="G70" s="106"/>
      <c r="H70" s="106"/>
      <c r="I70" s="106"/>
      <c r="J70" s="106"/>
      <c r="K70" s="106"/>
      <c r="L70" s="106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>
      <c r="B71" s="12"/>
      <c r="C71" s="12"/>
      <c r="D71" s="106"/>
      <c r="E71" s="106"/>
      <c r="F71" s="106"/>
      <c r="G71" s="106"/>
      <c r="H71" s="106"/>
      <c r="I71" s="106"/>
      <c r="J71" s="106"/>
      <c r="K71" s="106"/>
      <c r="L71" s="106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>
      <c r="B72" s="12"/>
      <c r="C72" s="12"/>
      <c r="D72" s="106"/>
      <c r="E72" s="106"/>
      <c r="F72" s="106"/>
      <c r="G72" s="106"/>
      <c r="H72" s="106"/>
      <c r="I72" s="106"/>
      <c r="J72" s="106"/>
      <c r="K72" s="106"/>
      <c r="L72" s="106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>
      <c r="B73" s="12"/>
      <c r="C73" s="12"/>
      <c r="D73" s="106"/>
      <c r="E73" s="106"/>
      <c r="F73" s="106"/>
      <c r="G73" s="106"/>
      <c r="H73" s="106"/>
      <c r="I73" s="106"/>
      <c r="J73" s="106"/>
      <c r="K73" s="106"/>
      <c r="L73" s="106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>
      <c r="B74" s="12"/>
      <c r="C74" s="12"/>
      <c r="D74" s="106"/>
      <c r="E74" s="106"/>
      <c r="F74" s="106"/>
      <c r="G74" s="106"/>
      <c r="H74" s="106"/>
      <c r="I74" s="106"/>
      <c r="J74" s="106"/>
      <c r="K74" s="106"/>
      <c r="L74" s="106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>
      <c r="B75" s="12"/>
      <c r="C75" s="12"/>
      <c r="D75" s="106"/>
      <c r="E75" s="106"/>
      <c r="F75" s="106"/>
      <c r="G75" s="106"/>
      <c r="H75" s="106"/>
      <c r="I75" s="106"/>
      <c r="J75" s="106"/>
      <c r="K75" s="106"/>
      <c r="L75" s="106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>
      <c r="B76" s="12"/>
      <c r="C76" s="12"/>
      <c r="D76" s="106"/>
      <c r="E76" s="106"/>
      <c r="F76" s="106"/>
      <c r="G76" s="106"/>
      <c r="H76" s="106"/>
      <c r="I76" s="106"/>
      <c r="J76" s="106"/>
      <c r="K76" s="106"/>
      <c r="L76" s="106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>
      <c r="B77" s="12"/>
      <c r="C77" s="12"/>
      <c r="D77" s="106"/>
      <c r="E77" s="106"/>
      <c r="F77" s="106"/>
      <c r="G77" s="106"/>
      <c r="H77" s="106"/>
      <c r="I77" s="106"/>
      <c r="J77" s="106"/>
      <c r="K77" s="106"/>
      <c r="L77" s="106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>
      <c r="B78" s="12"/>
      <c r="C78" s="12"/>
      <c r="D78" s="106"/>
      <c r="E78" s="106"/>
      <c r="F78" s="106"/>
      <c r="G78" s="106"/>
      <c r="H78" s="106"/>
      <c r="I78" s="106"/>
      <c r="J78" s="106"/>
      <c r="K78" s="106"/>
      <c r="L78" s="106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>
      <c r="B79" s="12"/>
      <c r="C79" s="12"/>
      <c r="D79" s="106"/>
      <c r="E79" s="106"/>
      <c r="F79" s="106"/>
      <c r="G79" s="106"/>
      <c r="H79" s="106"/>
      <c r="I79" s="106"/>
      <c r="J79" s="106"/>
      <c r="K79" s="106"/>
      <c r="L79" s="106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>
      <c r="B80" s="12"/>
      <c r="C80" s="12"/>
      <c r="D80" s="106"/>
      <c r="E80" s="106"/>
      <c r="F80" s="106"/>
      <c r="G80" s="106"/>
      <c r="H80" s="106"/>
      <c r="I80" s="106"/>
      <c r="J80" s="106"/>
      <c r="K80" s="106"/>
      <c r="L80" s="106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2:43">
      <c r="B81" s="12"/>
      <c r="C81" s="12"/>
      <c r="D81" s="106"/>
      <c r="E81" s="106"/>
      <c r="F81" s="106"/>
      <c r="G81" s="106"/>
      <c r="H81" s="106"/>
      <c r="I81" s="106"/>
      <c r="J81" s="106"/>
      <c r="K81" s="106"/>
      <c r="L81" s="106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2:43">
      <c r="B82" s="12"/>
      <c r="C82" s="12"/>
      <c r="D82" s="106"/>
      <c r="E82" s="106"/>
      <c r="F82" s="106"/>
      <c r="G82" s="106"/>
      <c r="H82" s="106"/>
      <c r="I82" s="106"/>
      <c r="J82" s="106"/>
      <c r="K82" s="106"/>
      <c r="L82" s="106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2:43">
      <c r="B83" s="12"/>
      <c r="C83" s="12"/>
      <c r="D83" s="106"/>
      <c r="E83" s="106"/>
      <c r="F83" s="106"/>
      <c r="G83" s="106"/>
      <c r="H83" s="106"/>
      <c r="I83" s="106"/>
      <c r="J83" s="106"/>
      <c r="K83" s="106"/>
      <c r="L83" s="106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2:43">
      <c r="B84" s="12"/>
      <c r="C84" s="12"/>
      <c r="D84" s="106"/>
      <c r="E84" s="106"/>
      <c r="F84" s="106"/>
      <c r="G84" s="106"/>
      <c r="H84" s="106"/>
      <c r="I84" s="106"/>
      <c r="J84" s="106"/>
      <c r="K84" s="106"/>
      <c r="L84" s="106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2:43">
      <c r="B85" s="12"/>
      <c r="C85" s="12"/>
      <c r="D85" s="106"/>
      <c r="E85" s="106"/>
      <c r="F85" s="106"/>
      <c r="G85" s="106"/>
      <c r="H85" s="106"/>
      <c r="I85" s="106"/>
      <c r="J85" s="106"/>
      <c r="K85" s="106"/>
      <c r="L85" s="106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2:43">
      <c r="B86" s="12"/>
      <c r="C86" s="12"/>
      <c r="D86" s="106"/>
      <c r="E86" s="106"/>
      <c r="F86" s="106"/>
      <c r="G86" s="106"/>
      <c r="H86" s="106"/>
      <c r="I86" s="106"/>
      <c r="J86" s="106"/>
      <c r="K86" s="106"/>
      <c r="L86" s="106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2:43">
      <c r="B87" s="12"/>
      <c r="C87" s="12"/>
      <c r="D87" s="106"/>
      <c r="E87" s="106"/>
      <c r="F87" s="106"/>
      <c r="G87" s="106"/>
      <c r="H87" s="106"/>
      <c r="I87" s="106"/>
      <c r="J87" s="106"/>
      <c r="K87" s="106"/>
      <c r="L87" s="106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2:43">
      <c r="B88" s="12"/>
      <c r="C88" s="12"/>
      <c r="D88" s="106"/>
      <c r="E88" s="106"/>
      <c r="F88" s="106"/>
      <c r="G88" s="106"/>
      <c r="H88" s="106"/>
      <c r="I88" s="106"/>
      <c r="J88" s="106"/>
      <c r="K88" s="106"/>
      <c r="L88" s="10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2:43">
      <c r="B89" s="12"/>
      <c r="C89" s="12"/>
      <c r="D89" s="106"/>
      <c r="E89" s="106"/>
      <c r="F89" s="106"/>
      <c r="G89" s="106"/>
      <c r="H89" s="106"/>
      <c r="I89" s="106"/>
      <c r="J89" s="106"/>
      <c r="K89" s="106"/>
      <c r="L89" s="10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</sheetData>
  <sheetProtection selectLockedCells="1" selectUnlockedCells="1"/>
  <mergeCells count="25">
    <mergeCell ref="B5:C5"/>
    <mergeCell ref="D2:D5"/>
    <mergeCell ref="F2:F5"/>
    <mergeCell ref="H2:H5"/>
    <mergeCell ref="J2:L4"/>
    <mergeCell ref="J5:L5"/>
    <mergeCell ref="N16:O16"/>
    <mergeCell ref="P16:Q16"/>
    <mergeCell ref="S15:U15"/>
    <mergeCell ref="S16:U16"/>
    <mergeCell ref="N15:O15"/>
    <mergeCell ref="P15:Q15"/>
    <mergeCell ref="R15:R16"/>
    <mergeCell ref="O34:V42"/>
    <mergeCell ref="T20:U20"/>
    <mergeCell ref="N20:O20"/>
    <mergeCell ref="Q20:R20"/>
    <mergeCell ref="O9:Q9"/>
    <mergeCell ref="O8:Q8"/>
    <mergeCell ref="T19:U19"/>
    <mergeCell ref="O14:T14"/>
    <mergeCell ref="O3:S3"/>
    <mergeCell ref="O2:S2"/>
    <mergeCell ref="N19:O19"/>
    <mergeCell ref="Q19:R19"/>
  </mergeCells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8"/>
  <sheetViews>
    <sheetView zoomScale="80" zoomScaleNormal="80" workbookViewId="0">
      <selection activeCell="P6" sqref="P6:R6"/>
    </sheetView>
  </sheetViews>
  <sheetFormatPr defaultRowHeight="15"/>
  <cols>
    <col min="1" max="1" width="2.5703125" style="140" customWidth="1"/>
    <col min="2" max="2" width="5.5703125" style="140" bestFit="1" customWidth="1"/>
    <col min="3" max="3" width="18.140625" style="140" customWidth="1"/>
    <col min="4" max="11" width="10.7109375" style="140" customWidth="1"/>
    <col min="12" max="12" width="14.85546875" style="140" customWidth="1"/>
    <col min="13" max="13" width="18" style="140" customWidth="1"/>
    <col min="14" max="14" width="19.85546875" style="140" customWidth="1"/>
    <col min="15" max="15" width="9.140625" style="140"/>
    <col min="16" max="18" width="11.7109375" style="140" customWidth="1"/>
    <col min="19" max="16384" width="9.140625" style="140"/>
  </cols>
  <sheetData>
    <row r="1" spans="1:19">
      <c r="A1" s="12"/>
      <c r="B1" s="12"/>
      <c r="C1" s="42"/>
      <c r="D1" s="12"/>
      <c r="E1" s="12"/>
      <c r="F1" s="12"/>
      <c r="G1" s="12"/>
      <c r="H1" s="12"/>
      <c r="I1" s="12"/>
      <c r="J1" s="12"/>
      <c r="K1" s="12"/>
      <c r="L1" s="12"/>
      <c r="M1" s="42"/>
      <c r="N1" s="33"/>
      <c r="O1" s="12"/>
      <c r="P1" s="12"/>
      <c r="Q1" s="12"/>
      <c r="R1" s="12"/>
      <c r="S1" s="12"/>
    </row>
    <row r="2" spans="1:19" ht="30">
      <c r="A2" s="12"/>
      <c r="B2" s="151" t="s">
        <v>73</v>
      </c>
      <c r="C2" s="152"/>
      <c r="D2" s="53" t="str">
        <f t="array" ref="D2:K2">'2. Вводные'!N4:U4</f>
        <v>Tritanium</v>
      </c>
      <c r="E2" s="53" t="str">
        <v>Pyerite</v>
      </c>
      <c r="F2" s="53" t="str">
        <v>Mexallon</v>
      </c>
      <c r="G2" s="53" t="str">
        <v>Isogen</v>
      </c>
      <c r="H2" s="53" t="str">
        <v>Nocxium</v>
      </c>
      <c r="I2" s="53" t="str">
        <v>Zydrine</v>
      </c>
      <c r="J2" s="53" t="str">
        <v>Megacyte</v>
      </c>
      <c r="K2" s="53" t="str">
        <v>Morphite</v>
      </c>
      <c r="L2" s="54" t="s">
        <v>138</v>
      </c>
      <c r="M2" s="153" t="str">
        <f>B2</f>
        <v>Имя</v>
      </c>
      <c r="N2" s="54" t="s">
        <v>137</v>
      </c>
      <c r="O2" s="12"/>
      <c r="P2" s="12"/>
      <c r="Q2" s="12"/>
      <c r="R2" s="12"/>
      <c r="S2" s="12"/>
    </row>
    <row r="3" spans="1:19" ht="27" customHeight="1">
      <c r="A3" s="52"/>
      <c r="B3" s="168" t="s">
        <v>349</v>
      </c>
      <c r="C3" s="169"/>
      <c r="D3" s="167"/>
      <c r="E3" s="167"/>
      <c r="F3" s="167"/>
      <c r="G3" s="167"/>
      <c r="H3" s="167"/>
      <c r="I3" s="167"/>
      <c r="J3" s="167"/>
      <c r="K3" s="167"/>
      <c r="L3" s="171">
        <f>SUM(D3:K3)*0.01</f>
        <v>0</v>
      </c>
      <c r="M3" s="173">
        <f>SUM(D4:K4)</f>
        <v>0</v>
      </c>
      <c r="N3" s="174"/>
      <c r="O3" s="52"/>
      <c r="P3" s="12"/>
      <c r="Q3" s="12"/>
      <c r="R3" s="12"/>
      <c r="S3" s="12"/>
    </row>
    <row r="4" spans="1:19" ht="18.75" hidden="1" customHeight="1">
      <c r="A4" s="52"/>
      <c r="B4" s="168" t="s">
        <v>349</v>
      </c>
      <c r="C4" s="169"/>
      <c r="D4" s="167">
        <f t="array" ref="D4:K4">'3. Результат'!D3:K3*'2. Вводные'!N11:U11</f>
        <v>0</v>
      </c>
      <c r="E4" s="167">
        <v>0</v>
      </c>
      <c r="F4" s="167">
        <v>0</v>
      </c>
      <c r="G4" s="167">
        <v>0</v>
      </c>
      <c r="H4" s="167">
        <v>0</v>
      </c>
      <c r="I4" s="167">
        <v>0</v>
      </c>
      <c r="J4" s="167">
        <v>0</v>
      </c>
      <c r="K4" s="167">
        <v>0</v>
      </c>
      <c r="L4" s="170">
        <f>SUM(D4:K4)*0.01</f>
        <v>0</v>
      </c>
      <c r="M4" s="175"/>
      <c r="N4" s="176"/>
      <c r="O4" s="52"/>
      <c r="P4" s="12"/>
      <c r="Q4" s="12"/>
      <c r="R4" s="12"/>
      <c r="S4" s="12"/>
    </row>
    <row r="5" spans="1:19">
      <c r="A5" s="12"/>
      <c r="B5" s="144">
        <f t="array" ref="B5:C105">'2. Вводные'!B6:C45</f>
        <v>1</v>
      </c>
      <c r="C5" s="145" t="str">
        <v>Antonio Beard</v>
      </c>
      <c r="D5" s="32"/>
      <c r="E5" s="32"/>
      <c r="F5" s="32"/>
      <c r="G5" s="32"/>
      <c r="H5" s="32"/>
      <c r="I5" s="32"/>
      <c r="J5" s="32"/>
      <c r="K5" s="32"/>
      <c r="L5" s="146">
        <f>SUM(D5:K5)*0.01</f>
        <v>0</v>
      </c>
      <c r="M5" s="50" t="str">
        <f>C5</f>
        <v>Antonio Beard</v>
      </c>
      <c r="N5" s="172">
        <f t="array" ref="N5">SUM(D5:K5*'2. Вводные'!$N$11:$U$11)</f>
        <v>0</v>
      </c>
      <c r="O5" s="12"/>
      <c r="P5" s="90" t="s">
        <v>140</v>
      </c>
      <c r="Q5" s="90"/>
      <c r="R5" s="90"/>
      <c r="S5" s="12"/>
    </row>
    <row r="6" spans="1:19">
      <c r="A6" s="12"/>
      <c r="B6" s="31">
        <v>2</v>
      </c>
      <c r="C6" s="50" t="str">
        <v>Azile Duskwood</v>
      </c>
      <c r="D6" s="32"/>
      <c r="E6" s="32"/>
      <c r="F6" s="32"/>
      <c r="G6" s="32"/>
      <c r="H6" s="32"/>
      <c r="I6" s="32"/>
      <c r="J6" s="32"/>
      <c r="K6" s="32"/>
      <c r="L6" s="34">
        <f>SUM(D6:K6)*0.01</f>
        <v>0</v>
      </c>
      <c r="M6" s="50" t="str">
        <f>C6</f>
        <v>Azile Duskwood</v>
      </c>
      <c r="N6" s="172">
        <f t="array" ref="N6">SUM(D6:K6*'2. Вводные'!$N$11:$U$11)</f>
        <v>0</v>
      </c>
      <c r="O6" s="12"/>
      <c r="P6" s="92">
        <f>SUM('рассчет вводных'!B71:I71)</f>
        <v>0</v>
      </c>
      <c r="Q6" s="92"/>
      <c r="R6" s="92"/>
      <c r="S6" s="12"/>
    </row>
    <row r="7" spans="1:19">
      <c r="A7" s="12"/>
      <c r="B7" s="31">
        <v>3</v>
      </c>
      <c r="C7" s="50" t="str">
        <v>candeg</v>
      </c>
      <c r="D7" s="32"/>
      <c r="E7" s="32"/>
      <c r="F7" s="32"/>
      <c r="G7" s="32"/>
      <c r="H7" s="32"/>
      <c r="I7" s="32"/>
      <c r="J7" s="32"/>
      <c r="K7" s="32"/>
      <c r="L7" s="34">
        <f>SUM(D7:K7)*0.01</f>
        <v>0</v>
      </c>
      <c r="M7" s="50" t="str">
        <f>C7</f>
        <v>candeg</v>
      </c>
      <c r="N7" s="172">
        <f t="array" ref="N7">SUM(D7:K7*'2. Вводные'!$N$11:$U$11)</f>
        <v>0</v>
      </c>
      <c r="O7" s="12"/>
      <c r="P7" s="12"/>
      <c r="Q7" s="12"/>
      <c r="R7" s="12"/>
      <c r="S7" s="12"/>
    </row>
    <row r="8" spans="1:19">
      <c r="A8" s="12"/>
      <c r="B8" s="31">
        <v>4</v>
      </c>
      <c r="C8" s="50" t="str">
        <v>Commondante</v>
      </c>
      <c r="D8" s="32"/>
      <c r="E8" s="32"/>
      <c r="F8" s="32"/>
      <c r="G8" s="32"/>
      <c r="H8" s="32"/>
      <c r="I8" s="32"/>
      <c r="J8" s="32"/>
      <c r="K8" s="32"/>
      <c r="L8" s="34">
        <f>SUM(D8:K8)*0.01</f>
        <v>0</v>
      </c>
      <c r="M8" s="50" t="str">
        <f>C8</f>
        <v>Commondante</v>
      </c>
      <c r="N8" s="172">
        <f t="array" ref="N8">SUM(D8:K8*'2. Вводные'!$N$11:$U$11)</f>
        <v>0</v>
      </c>
      <c r="O8" s="12"/>
      <c r="P8" s="90" t="s">
        <v>139</v>
      </c>
      <c r="Q8" s="90"/>
      <c r="R8" s="90"/>
      <c r="S8" s="12"/>
    </row>
    <row r="9" spans="1:19">
      <c r="A9" s="12"/>
      <c r="B9" s="31">
        <v>5</v>
      </c>
      <c r="C9" s="50" t="str">
        <v>Dart Lobrik</v>
      </c>
      <c r="D9" s="148"/>
      <c r="E9" s="148"/>
      <c r="F9" s="148"/>
      <c r="G9" s="148"/>
      <c r="H9" s="148"/>
      <c r="I9" s="148"/>
      <c r="J9" s="148"/>
      <c r="K9" s="148"/>
      <c r="L9" s="34">
        <f>SUM(D9:K9)*0.01</f>
        <v>0</v>
      </c>
      <c r="M9" s="50" t="str">
        <f>C9</f>
        <v>Dart Lobrik</v>
      </c>
      <c r="N9" s="172">
        <f t="array" ref="N9">SUM(D9:K9*'2. Вводные'!$N$11:$U$11)</f>
        <v>0</v>
      </c>
      <c r="O9" s="12"/>
      <c r="P9" s="91"/>
      <c r="Q9" s="91"/>
      <c r="R9" s="91"/>
      <c r="S9" s="12"/>
    </row>
    <row r="10" spans="1:19">
      <c r="A10" s="12"/>
      <c r="B10" s="144">
        <v>6</v>
      </c>
      <c r="C10" s="145" t="str">
        <v>DeusEx Main</v>
      </c>
      <c r="D10" s="32"/>
      <c r="E10" s="32"/>
      <c r="F10" s="32"/>
      <c r="G10" s="32"/>
      <c r="H10" s="32"/>
      <c r="I10" s="32"/>
      <c r="J10" s="32"/>
      <c r="K10" s="32"/>
      <c r="L10" s="146">
        <f>SUM(D10:K10)*0.01</f>
        <v>0</v>
      </c>
      <c r="M10" s="147" t="str">
        <f>C10</f>
        <v>DeusEx Main</v>
      </c>
      <c r="N10" s="172">
        <f t="array" ref="N10">SUM(D10:K10*'2. Вводные'!$N$11:$U$11)</f>
        <v>0</v>
      </c>
      <c r="O10" s="12"/>
      <c r="P10" s="12"/>
      <c r="Q10" s="12"/>
      <c r="R10" s="12"/>
      <c r="S10" s="12"/>
    </row>
    <row r="11" spans="1:19">
      <c r="A11" s="12"/>
      <c r="B11" s="31">
        <v>7</v>
      </c>
      <c r="C11" s="50" t="str">
        <v>Efremius</v>
      </c>
      <c r="D11" s="32"/>
      <c r="E11" s="32"/>
      <c r="F11" s="32"/>
      <c r="G11" s="32"/>
      <c r="H11" s="32"/>
      <c r="I11" s="32"/>
      <c r="J11" s="32"/>
      <c r="K11" s="32"/>
      <c r="L11" s="34">
        <f>SUM(D11:K11)*0.01</f>
        <v>0</v>
      </c>
      <c r="M11" s="50" t="str">
        <f>C11</f>
        <v>Efremius</v>
      </c>
      <c r="N11" s="172">
        <f t="array" ref="N11">SUM(D11:K11*'2. Вводные'!$N$11:$U$11)</f>
        <v>0</v>
      </c>
      <c r="O11" s="12"/>
      <c r="P11" s="12"/>
      <c r="Q11" s="12"/>
      <c r="R11" s="12"/>
      <c r="S11" s="12"/>
    </row>
    <row r="12" spans="1:19">
      <c r="A12" s="12"/>
      <c r="B12" s="31">
        <v>8</v>
      </c>
      <c r="C12" s="50" t="str">
        <v>Hoshimura Makina</v>
      </c>
      <c r="D12" s="32"/>
      <c r="E12" s="32"/>
      <c r="F12" s="32"/>
      <c r="G12" s="32"/>
      <c r="H12" s="32"/>
      <c r="I12" s="32"/>
      <c r="J12" s="32"/>
      <c r="K12" s="32"/>
      <c r="L12" s="34">
        <f>SUM(D12:K12)*0.01</f>
        <v>0</v>
      </c>
      <c r="M12" s="50" t="str">
        <f>C12</f>
        <v>Hoshimura Makina</v>
      </c>
      <c r="N12" s="172">
        <f t="array" ref="N12">SUM(D12:K12*'2. Вводные'!$N$11:$U$11)</f>
        <v>0</v>
      </c>
      <c r="O12" s="12"/>
      <c r="P12" s="12"/>
      <c r="Q12" s="12"/>
      <c r="R12" s="12"/>
      <c r="S12" s="12"/>
    </row>
    <row r="13" spans="1:19">
      <c r="A13" s="12"/>
      <c r="B13" s="31">
        <v>9</v>
      </c>
      <c r="C13" s="137" t="str">
        <v>Imbrus</v>
      </c>
      <c r="D13" s="32"/>
      <c r="E13" s="139"/>
      <c r="F13" s="32"/>
      <c r="G13" s="32"/>
      <c r="H13" s="32"/>
      <c r="I13" s="32"/>
      <c r="J13" s="32"/>
      <c r="K13" s="32"/>
      <c r="L13" s="34">
        <f>SUM(D13:K13)*0.01</f>
        <v>0</v>
      </c>
      <c r="M13" s="50" t="str">
        <f>C13</f>
        <v>Imbrus</v>
      </c>
      <c r="N13" s="172">
        <f t="array" ref="N13">SUM(D13:K13*'2. Вводные'!$N$11:$U$11)</f>
        <v>0</v>
      </c>
      <c r="O13" s="12"/>
      <c r="P13" s="12"/>
      <c r="Q13" s="12"/>
      <c r="R13" s="12"/>
      <c r="S13" s="12"/>
    </row>
    <row r="14" spans="1:19">
      <c r="A14" s="12"/>
      <c r="B14" s="31">
        <v>10</v>
      </c>
      <c r="C14" s="138" t="str">
        <v>Jabuticaba</v>
      </c>
      <c r="D14" s="148"/>
      <c r="E14" s="150"/>
      <c r="F14" s="148"/>
      <c r="G14" s="148"/>
      <c r="H14" s="148"/>
      <c r="I14" s="148"/>
      <c r="J14" s="148"/>
      <c r="K14" s="148"/>
      <c r="L14" s="34">
        <f>SUM(D14:K14)*0.01</f>
        <v>0</v>
      </c>
      <c r="M14" s="51" t="str">
        <f>C14</f>
        <v>Jabuticaba</v>
      </c>
      <c r="N14" s="172">
        <f t="array" ref="N14">SUM(D14:K14*'2. Вводные'!$N$11:$U$11)</f>
        <v>0</v>
      </c>
      <c r="O14" s="12"/>
      <c r="P14" s="12"/>
      <c r="Q14" s="12"/>
      <c r="R14" s="12"/>
      <c r="S14" s="12"/>
    </row>
    <row r="15" spans="1:19">
      <c r="A15" s="12"/>
      <c r="B15" s="144">
        <v>11</v>
      </c>
      <c r="C15" s="149" t="str">
        <v>Jean-Luc Duperron</v>
      </c>
      <c r="D15" s="32"/>
      <c r="E15" s="139"/>
      <c r="F15" s="32"/>
      <c r="G15" s="32"/>
      <c r="H15" s="32"/>
      <c r="I15" s="32"/>
      <c r="J15" s="32"/>
      <c r="K15" s="32"/>
      <c r="L15" s="146">
        <f>SUM(D15:K15)*0.01</f>
        <v>0</v>
      </c>
      <c r="M15" s="50" t="str">
        <f>C15</f>
        <v>Jean-Luc Duperron</v>
      </c>
      <c r="N15" s="172">
        <f t="array" ref="N15">SUM(D15:K15*'2. Вводные'!$N$11:$U$11)</f>
        <v>0</v>
      </c>
      <c r="O15" s="12"/>
      <c r="P15" s="12"/>
      <c r="Q15" s="52"/>
      <c r="R15" s="12"/>
      <c r="S15" s="12"/>
    </row>
    <row r="16" spans="1:19">
      <c r="A16" s="12"/>
      <c r="B16" s="31">
        <v>12</v>
      </c>
      <c r="C16" s="137" t="str">
        <v>JIYNTR</v>
      </c>
      <c r="D16" s="32"/>
      <c r="E16" s="139"/>
      <c r="F16" s="32"/>
      <c r="G16" s="32"/>
      <c r="H16" s="32"/>
      <c r="I16" s="32"/>
      <c r="J16" s="32"/>
      <c r="K16" s="32"/>
      <c r="L16" s="34">
        <f>SUM(D16:K16)*0.01</f>
        <v>0</v>
      </c>
      <c r="M16" s="50" t="str">
        <f>C16</f>
        <v>JIYNTR</v>
      </c>
      <c r="N16" s="172">
        <f t="array" ref="N16">SUM(D16:K16*'2. Вводные'!$N$11:$U$11)</f>
        <v>0</v>
      </c>
      <c r="O16" s="12"/>
      <c r="P16" s="12"/>
      <c r="Q16" s="12"/>
      <c r="R16" s="12"/>
      <c r="S16" s="12"/>
    </row>
    <row r="17" spans="1:19">
      <c r="A17" s="12"/>
      <c r="B17" s="31">
        <v>13</v>
      </c>
      <c r="C17" s="137" t="str">
        <v>KasaRot</v>
      </c>
      <c r="D17" s="32"/>
      <c r="E17" s="139"/>
      <c r="F17" s="32"/>
      <c r="G17" s="32"/>
      <c r="H17" s="32"/>
      <c r="I17" s="32"/>
      <c r="J17" s="32"/>
      <c r="K17" s="32"/>
      <c r="L17" s="34">
        <f>SUM(D17:K17)*0.01</f>
        <v>0</v>
      </c>
      <c r="M17" s="50" t="str">
        <f>C17</f>
        <v>KasaRot</v>
      </c>
      <c r="N17" s="172">
        <f t="array" ref="N17">SUM(D17:K17*'2. Вводные'!$N$11:$U$11)</f>
        <v>0</v>
      </c>
      <c r="O17" s="12"/>
      <c r="P17" s="12"/>
      <c r="Q17" s="12"/>
      <c r="R17" s="12"/>
      <c r="S17" s="12"/>
    </row>
    <row r="18" spans="1:19">
      <c r="A18" s="12"/>
      <c r="B18" s="31">
        <v>14</v>
      </c>
      <c r="C18" s="137" t="str">
        <v>Ken Tivianne</v>
      </c>
      <c r="D18" s="32"/>
      <c r="E18" s="139"/>
      <c r="F18" s="32"/>
      <c r="G18" s="32"/>
      <c r="H18" s="32"/>
      <c r="I18" s="32"/>
      <c r="J18" s="32"/>
      <c r="K18" s="32"/>
      <c r="L18" s="34">
        <f>SUM(D18:K18)*0.01</f>
        <v>0</v>
      </c>
      <c r="M18" s="51" t="str">
        <f>C18</f>
        <v>Ken Tivianne</v>
      </c>
      <c r="N18" s="172">
        <f t="array" ref="N18">SUM(D18:K18*'2. Вводные'!$N$11:$U$11)</f>
        <v>0</v>
      </c>
      <c r="O18" s="12"/>
      <c r="P18" s="12"/>
      <c r="Q18" s="12"/>
      <c r="R18" s="12"/>
      <c r="S18" s="12"/>
    </row>
    <row r="19" spans="1:19">
      <c r="A19" s="12"/>
      <c r="B19" s="31">
        <v>15</v>
      </c>
      <c r="C19" s="137" t="str">
        <v>Li Lait</v>
      </c>
      <c r="D19" s="148"/>
      <c r="E19" s="150"/>
      <c r="F19" s="148"/>
      <c r="G19" s="148"/>
      <c r="H19" s="148"/>
      <c r="I19" s="148"/>
      <c r="J19" s="148"/>
      <c r="K19" s="148"/>
      <c r="L19" s="34">
        <f>SUM(D19:K19)*0.01</f>
        <v>0</v>
      </c>
      <c r="M19" s="50" t="str">
        <f>C19</f>
        <v>Li Lait</v>
      </c>
      <c r="N19" s="172">
        <f t="array" ref="N19">SUM(D19:K19*'2. Вводные'!$N$11:$U$11)</f>
        <v>0</v>
      </c>
      <c r="O19" s="12"/>
      <c r="P19" s="12"/>
      <c r="Q19" s="12"/>
      <c r="R19" s="12"/>
      <c r="S19" s="12"/>
    </row>
    <row r="20" spans="1:19">
      <c r="A20" s="12"/>
      <c r="B20" s="144">
        <v>16</v>
      </c>
      <c r="C20" s="149" t="str">
        <v>Maefel Kaz</v>
      </c>
      <c r="D20" s="32"/>
      <c r="E20" s="139"/>
      <c r="F20" s="32"/>
      <c r="G20" s="32"/>
      <c r="H20" s="32"/>
      <c r="I20" s="32"/>
      <c r="J20" s="32"/>
      <c r="K20" s="32"/>
      <c r="L20" s="146">
        <f>SUM(D20:K20)*0.01</f>
        <v>0</v>
      </c>
      <c r="M20" s="50" t="str">
        <f>C20</f>
        <v>Maefel Kaz</v>
      </c>
      <c r="N20" s="172">
        <f t="array" ref="N20">SUM(D20:K20*'2. Вводные'!$N$11:$U$11)</f>
        <v>0</v>
      </c>
      <c r="O20" s="12"/>
      <c r="P20" s="12"/>
      <c r="Q20" s="12"/>
      <c r="R20" s="12"/>
      <c r="S20" s="12"/>
    </row>
    <row r="21" spans="1:19">
      <c r="A21" s="12"/>
      <c r="B21" s="31">
        <v>17</v>
      </c>
      <c r="C21" s="137" t="str">
        <v>Maeffel Kaz</v>
      </c>
      <c r="D21" s="32"/>
      <c r="E21" s="139"/>
      <c r="F21" s="32"/>
      <c r="G21" s="32"/>
      <c r="H21" s="32"/>
      <c r="I21" s="32"/>
      <c r="J21" s="32"/>
      <c r="K21" s="32"/>
      <c r="L21" s="34">
        <f>SUM(D21:K21)*0.01</f>
        <v>0</v>
      </c>
      <c r="M21" s="50" t="str">
        <f>C21</f>
        <v>Maeffel Kaz</v>
      </c>
      <c r="N21" s="172">
        <f t="array" ref="N21">SUM(D21:K21*'2. Вводные'!$N$11:$U$11)</f>
        <v>0</v>
      </c>
      <c r="O21" s="12"/>
      <c r="P21" s="12"/>
      <c r="Q21" s="12"/>
      <c r="R21" s="12"/>
      <c r="S21" s="12"/>
    </row>
    <row r="22" spans="1:19">
      <c r="A22" s="12"/>
      <c r="B22" s="31">
        <v>18</v>
      </c>
      <c r="C22" s="137" t="str">
        <v>Rina Niam</v>
      </c>
      <c r="D22" s="32"/>
      <c r="E22" s="139"/>
      <c r="F22" s="32"/>
      <c r="G22" s="32"/>
      <c r="H22" s="32"/>
      <c r="I22" s="32"/>
      <c r="J22" s="32"/>
      <c r="K22" s="32"/>
      <c r="L22" s="34">
        <f>SUM(D22:K22)*0.01</f>
        <v>0</v>
      </c>
      <c r="M22" s="50" t="str">
        <f>C22</f>
        <v>Rina Niam</v>
      </c>
      <c r="N22" s="172">
        <f t="array" ref="N22">SUM(D22:K22*'2. Вводные'!$N$11:$U$11)</f>
        <v>0</v>
      </c>
      <c r="O22" s="12"/>
      <c r="P22" s="12"/>
      <c r="Q22" s="12"/>
      <c r="R22" s="12"/>
      <c r="S22" s="12"/>
    </row>
    <row r="23" spans="1:19">
      <c r="A23" s="12"/>
      <c r="B23" s="31">
        <v>19</v>
      </c>
      <c r="C23" s="137" t="str">
        <v>Rondo Roldare</v>
      </c>
      <c r="D23" s="32"/>
      <c r="E23" s="139"/>
      <c r="F23" s="32"/>
      <c r="G23" s="32"/>
      <c r="H23" s="32"/>
      <c r="I23" s="32"/>
      <c r="J23" s="32"/>
      <c r="K23" s="32"/>
      <c r="L23" s="34">
        <f>SUM(D23:K23)*0.01</f>
        <v>0</v>
      </c>
      <c r="M23" s="50" t="str">
        <f>C23</f>
        <v>Rondo Roldare</v>
      </c>
      <c r="N23" s="172">
        <f t="array" ref="N23">SUM(D23:K23*'2. Вводные'!$N$11:$U$11)</f>
        <v>0</v>
      </c>
      <c r="O23" s="12"/>
      <c r="P23" s="12"/>
      <c r="Q23" s="12"/>
      <c r="R23" s="12"/>
      <c r="S23" s="12"/>
    </row>
    <row r="24" spans="1:19">
      <c r="A24" s="12"/>
      <c r="B24" s="31">
        <v>20</v>
      </c>
      <c r="C24" s="137" t="str">
        <v>SoNNeLoN</v>
      </c>
      <c r="D24" s="148"/>
      <c r="E24" s="150"/>
      <c r="F24" s="148"/>
      <c r="G24" s="148"/>
      <c r="H24" s="148"/>
      <c r="I24" s="148"/>
      <c r="J24" s="148"/>
      <c r="K24" s="148"/>
      <c r="L24" s="34">
        <f>SUM(D24:K24)*0.01</f>
        <v>0</v>
      </c>
      <c r="M24" s="50" t="str">
        <f>C24</f>
        <v>SoNNeLoN</v>
      </c>
      <c r="N24" s="172">
        <f t="array" ref="N24">SUM(D24:K24*'2. Вводные'!$N$11:$U$11)</f>
        <v>0</v>
      </c>
      <c r="O24" s="12"/>
      <c r="P24" s="12"/>
      <c r="Q24" s="12"/>
      <c r="R24" s="12"/>
      <c r="S24" s="12"/>
    </row>
    <row r="25" spans="1:19">
      <c r="A25" s="12"/>
      <c r="B25" s="144">
        <v>21</v>
      </c>
      <c r="C25" s="149" t="str">
        <v>TedochiKito</v>
      </c>
      <c r="D25" s="32"/>
      <c r="E25" s="139"/>
      <c r="F25" s="32"/>
      <c r="G25" s="32"/>
      <c r="H25" s="32"/>
      <c r="I25" s="32"/>
      <c r="J25" s="32"/>
      <c r="K25" s="32"/>
      <c r="L25" s="146">
        <f>SUM(D25:K25)*0.01</f>
        <v>0</v>
      </c>
      <c r="M25" s="51" t="str">
        <f>C25</f>
        <v>TedochiKito</v>
      </c>
      <c r="N25" s="172">
        <f t="array" ref="N25">SUM(D25:K25*'2. Вводные'!$N$11:$U$11)</f>
        <v>0</v>
      </c>
      <c r="O25" s="12"/>
      <c r="P25" s="12"/>
      <c r="Q25" s="12"/>
      <c r="R25" s="12"/>
      <c r="S25" s="12"/>
    </row>
    <row r="26" spans="1:19">
      <c r="A26" s="12"/>
      <c r="B26" s="31">
        <v>22</v>
      </c>
      <c r="C26" s="137" t="str">
        <v>Wersus95</v>
      </c>
      <c r="D26" s="32"/>
      <c r="E26" s="139"/>
      <c r="F26" s="32"/>
      <c r="G26" s="32"/>
      <c r="H26" s="32"/>
      <c r="I26" s="32"/>
      <c r="J26" s="32"/>
      <c r="K26" s="32"/>
      <c r="L26" s="34">
        <f>SUM(D26:K26)*0.01</f>
        <v>0</v>
      </c>
      <c r="M26" s="50" t="str">
        <f>C26</f>
        <v>Wersus95</v>
      </c>
      <c r="N26" s="172">
        <f t="array" ref="N26">SUM(D26:K26*'2. Вводные'!$N$11:$U$11)</f>
        <v>0</v>
      </c>
      <c r="O26" s="12"/>
      <c r="P26" s="12"/>
      <c r="Q26" s="12"/>
      <c r="R26" s="12"/>
      <c r="S26" s="12"/>
    </row>
    <row r="27" spans="1:19">
      <c r="A27" s="12"/>
      <c r="B27" s="31">
        <v>23</v>
      </c>
      <c r="C27" s="137">
        <v>0</v>
      </c>
      <c r="D27" s="32"/>
      <c r="E27" s="139"/>
      <c r="F27" s="32"/>
      <c r="G27" s="32"/>
      <c r="H27" s="32"/>
      <c r="I27" s="32"/>
      <c r="J27" s="32"/>
      <c r="K27" s="32"/>
      <c r="L27" s="34">
        <f>SUM(D27:K27)*0.01</f>
        <v>0</v>
      </c>
      <c r="M27" s="50">
        <f>C27</f>
        <v>0</v>
      </c>
      <c r="N27" s="172">
        <f t="array" ref="N27">SUM(D27:K27*'2. Вводные'!$N$11:$U$11)</f>
        <v>0</v>
      </c>
      <c r="O27" s="12"/>
      <c r="P27" s="12"/>
      <c r="Q27" s="12"/>
      <c r="R27" s="12"/>
      <c r="S27" s="12"/>
    </row>
    <row r="28" spans="1:19">
      <c r="A28" s="12"/>
      <c r="B28" s="31">
        <v>24</v>
      </c>
      <c r="C28" s="137">
        <v>0</v>
      </c>
      <c r="D28" s="32"/>
      <c r="E28" s="139"/>
      <c r="F28" s="32"/>
      <c r="G28" s="32"/>
      <c r="H28" s="32"/>
      <c r="I28" s="32"/>
      <c r="J28" s="32"/>
      <c r="K28" s="32"/>
      <c r="L28" s="34">
        <f>SUM(D28:K28)*0.01</f>
        <v>0</v>
      </c>
      <c r="M28" s="50">
        <f>C28</f>
        <v>0</v>
      </c>
      <c r="N28" s="172">
        <f t="array" ref="N28">SUM(D28:K28*'2. Вводные'!$N$11:$U$11)</f>
        <v>0</v>
      </c>
      <c r="O28" s="12"/>
      <c r="P28" s="12"/>
      <c r="Q28" s="12"/>
      <c r="R28" s="12"/>
      <c r="S28" s="12"/>
    </row>
    <row r="29" spans="1:19">
      <c r="A29" s="12"/>
      <c r="B29" s="31">
        <v>25</v>
      </c>
      <c r="C29" s="137">
        <v>0</v>
      </c>
      <c r="D29" s="148"/>
      <c r="E29" s="150"/>
      <c r="F29" s="148"/>
      <c r="G29" s="148"/>
      <c r="H29" s="148"/>
      <c r="I29" s="148"/>
      <c r="J29" s="148"/>
      <c r="K29" s="148"/>
      <c r="L29" s="34">
        <f>SUM(D29:K29)*0.01</f>
        <v>0</v>
      </c>
      <c r="M29" s="50">
        <f>C29</f>
        <v>0</v>
      </c>
      <c r="N29" s="172">
        <f t="array" ref="N29">SUM(D29:K29*'2. Вводные'!$N$11:$U$11)</f>
        <v>0</v>
      </c>
      <c r="O29" s="12"/>
      <c r="P29" s="12"/>
      <c r="Q29" s="12"/>
      <c r="R29" s="12"/>
      <c r="S29" s="12"/>
    </row>
    <row r="30" spans="1:19">
      <c r="A30" s="12"/>
      <c r="B30" s="31">
        <v>26</v>
      </c>
      <c r="C30" s="137">
        <v>0</v>
      </c>
      <c r="D30" s="32"/>
      <c r="E30" s="139"/>
      <c r="F30" s="32"/>
      <c r="G30" s="32"/>
      <c r="H30" s="32"/>
      <c r="I30" s="32"/>
      <c r="J30" s="32"/>
      <c r="K30" s="32"/>
      <c r="L30" s="34">
        <f>SUM(D30:K30)*0.01</f>
        <v>0</v>
      </c>
      <c r="M30" s="50">
        <f>C30</f>
        <v>0</v>
      </c>
      <c r="N30" s="172">
        <f t="array" ref="N30">SUM(D30:K30*'2. Вводные'!$N$11:$U$11)</f>
        <v>0</v>
      </c>
      <c r="O30" s="12"/>
      <c r="P30" s="12"/>
      <c r="Q30" s="12"/>
      <c r="R30" s="12"/>
      <c r="S30" s="12"/>
    </row>
    <row r="31" spans="1:19">
      <c r="A31" s="12"/>
      <c r="B31" s="144">
        <v>27</v>
      </c>
      <c r="C31" s="149">
        <v>0</v>
      </c>
      <c r="D31" s="32"/>
      <c r="E31" s="139"/>
      <c r="F31" s="32"/>
      <c r="G31" s="32"/>
      <c r="H31" s="32"/>
      <c r="I31" s="32"/>
      <c r="J31" s="32"/>
      <c r="K31" s="32"/>
      <c r="L31" s="146">
        <f>SUM(D31:K31)*0.01</f>
        <v>0</v>
      </c>
      <c r="M31" s="50">
        <f>C31</f>
        <v>0</v>
      </c>
      <c r="N31" s="172">
        <f t="array" ref="N31">SUM(D31:K31*'2. Вводные'!$N$11:$U$11)</f>
        <v>0</v>
      </c>
      <c r="O31" s="12"/>
      <c r="P31" s="12"/>
      <c r="Q31" s="12"/>
      <c r="R31" s="12"/>
      <c r="S31" s="12"/>
    </row>
    <row r="32" spans="1:19">
      <c r="A32" s="12"/>
      <c r="B32" s="31">
        <v>28</v>
      </c>
      <c r="C32" s="137">
        <v>0</v>
      </c>
      <c r="D32" s="32"/>
      <c r="E32" s="139"/>
      <c r="F32" s="32"/>
      <c r="G32" s="32"/>
      <c r="H32" s="32"/>
      <c r="I32" s="32"/>
      <c r="J32" s="32"/>
      <c r="K32" s="32"/>
      <c r="L32" s="34">
        <f>SUM(D32:K32)*0.01</f>
        <v>0</v>
      </c>
      <c r="M32" s="50">
        <f>C32</f>
        <v>0</v>
      </c>
      <c r="N32" s="172">
        <f t="array" ref="N32">SUM(D32:K32*'2. Вводные'!$N$11:$U$11)</f>
        <v>0</v>
      </c>
      <c r="O32" s="12"/>
      <c r="P32" s="12"/>
      <c r="Q32" s="12"/>
      <c r="R32" s="12"/>
      <c r="S32" s="12"/>
    </row>
    <row r="33" spans="1:19">
      <c r="A33" s="12"/>
      <c r="B33" s="31">
        <v>29</v>
      </c>
      <c r="C33" s="137">
        <v>0</v>
      </c>
      <c r="D33" s="32"/>
      <c r="E33" s="139"/>
      <c r="F33" s="32"/>
      <c r="G33" s="32"/>
      <c r="H33" s="32"/>
      <c r="I33" s="32"/>
      <c r="J33" s="32"/>
      <c r="K33" s="32"/>
      <c r="L33" s="34">
        <f>SUM(D33:K33)*0.01</f>
        <v>0</v>
      </c>
      <c r="M33" s="50">
        <f>C33</f>
        <v>0</v>
      </c>
      <c r="N33" s="172">
        <f t="array" ref="N33">SUM(D33:K33*'2. Вводные'!$N$11:$U$11)</f>
        <v>0</v>
      </c>
      <c r="O33" s="12"/>
      <c r="P33" s="12"/>
      <c r="Q33" s="12"/>
      <c r="R33" s="12"/>
      <c r="S33" s="12"/>
    </row>
    <row r="34" spans="1:19">
      <c r="A34" s="12"/>
      <c r="B34" s="31">
        <v>30</v>
      </c>
      <c r="C34" s="137">
        <v>0</v>
      </c>
      <c r="D34" s="148"/>
      <c r="E34" s="150"/>
      <c r="F34" s="148"/>
      <c r="G34" s="148"/>
      <c r="H34" s="148"/>
      <c r="I34" s="148"/>
      <c r="J34" s="148"/>
      <c r="K34" s="148"/>
      <c r="L34" s="34">
        <f>SUM(D34:K34)*0.01</f>
        <v>0</v>
      </c>
      <c r="M34" s="50">
        <f>C34</f>
        <v>0</v>
      </c>
      <c r="N34" s="172">
        <f t="array" ref="N34">SUM(D34:K34*'2. Вводные'!$N$11:$U$11)</f>
        <v>0</v>
      </c>
      <c r="O34" s="12"/>
      <c r="P34" s="12"/>
      <c r="Q34" s="12"/>
      <c r="R34" s="12"/>
      <c r="S34" s="12"/>
    </row>
    <row r="35" spans="1:19">
      <c r="A35" s="12"/>
      <c r="B35" s="144">
        <v>31</v>
      </c>
      <c r="C35" s="149">
        <v>0</v>
      </c>
      <c r="D35" s="32"/>
      <c r="E35" s="139"/>
      <c r="F35" s="32"/>
      <c r="G35" s="32"/>
      <c r="H35" s="32"/>
      <c r="I35" s="32"/>
      <c r="J35" s="32"/>
      <c r="K35" s="32"/>
      <c r="L35" s="146">
        <f>SUM(D35:K35)*0.01</f>
        <v>0</v>
      </c>
      <c r="M35" s="50">
        <f>C35</f>
        <v>0</v>
      </c>
      <c r="N35" s="172">
        <f t="array" ref="N35">SUM(D35:K35*'2. Вводные'!$N$11:$U$11)</f>
        <v>0</v>
      </c>
      <c r="O35" s="12"/>
      <c r="P35" s="12"/>
      <c r="Q35" s="12"/>
      <c r="R35" s="12"/>
      <c r="S35" s="12"/>
    </row>
    <row r="36" spans="1:19">
      <c r="A36" s="12"/>
      <c r="B36" s="31">
        <v>32</v>
      </c>
      <c r="C36" s="137">
        <v>0</v>
      </c>
      <c r="D36" s="32"/>
      <c r="E36" s="139"/>
      <c r="F36" s="32"/>
      <c r="G36" s="32"/>
      <c r="H36" s="32"/>
      <c r="I36" s="32"/>
      <c r="J36" s="32"/>
      <c r="K36" s="32"/>
      <c r="L36" s="34">
        <f>SUM(D36:K36)*0.01</f>
        <v>0</v>
      </c>
      <c r="M36" s="50">
        <f>C36</f>
        <v>0</v>
      </c>
      <c r="N36" s="172">
        <f t="array" ref="N36">SUM(D36:K36*'2. Вводные'!$N$11:$U$11)</f>
        <v>0</v>
      </c>
      <c r="O36" s="12"/>
      <c r="P36" s="12"/>
      <c r="Q36" s="12"/>
      <c r="R36" s="12"/>
      <c r="S36" s="12"/>
    </row>
    <row r="37" spans="1:19">
      <c r="A37" s="12"/>
      <c r="B37" s="31">
        <v>33</v>
      </c>
      <c r="C37" s="137">
        <v>0</v>
      </c>
      <c r="D37" s="32"/>
      <c r="E37" s="139"/>
      <c r="F37" s="32"/>
      <c r="G37" s="32"/>
      <c r="H37" s="32"/>
      <c r="I37" s="32"/>
      <c r="J37" s="32"/>
      <c r="K37" s="32"/>
      <c r="L37" s="34">
        <f>SUM(D37:K37)*0.01</f>
        <v>0</v>
      </c>
      <c r="M37" s="50">
        <f>C37</f>
        <v>0</v>
      </c>
      <c r="N37" s="172">
        <f t="array" ref="N37">SUM(D37:K37*'2. Вводные'!$N$11:$U$11)</f>
        <v>0</v>
      </c>
      <c r="O37" s="12"/>
      <c r="P37" s="12"/>
      <c r="Q37" s="12"/>
      <c r="R37" s="12"/>
      <c r="S37" s="12"/>
    </row>
    <row r="38" spans="1:19">
      <c r="A38" s="12"/>
      <c r="B38" s="31">
        <v>34</v>
      </c>
      <c r="C38" s="137">
        <v>0</v>
      </c>
      <c r="D38" s="32"/>
      <c r="E38" s="139"/>
      <c r="F38" s="32"/>
      <c r="G38" s="32"/>
      <c r="H38" s="32"/>
      <c r="I38" s="32"/>
      <c r="J38" s="32"/>
      <c r="K38" s="32"/>
      <c r="L38" s="34">
        <f>SUM(D38:K38)*0.01</f>
        <v>0</v>
      </c>
      <c r="M38" s="50">
        <f>C38</f>
        <v>0</v>
      </c>
      <c r="N38" s="172">
        <f t="array" ref="N38">SUM(D38:K38*'2. Вводные'!$N$11:$U$11)</f>
        <v>0</v>
      </c>
      <c r="O38" s="12"/>
      <c r="P38" s="12"/>
      <c r="Q38" s="12"/>
      <c r="R38" s="12"/>
      <c r="S38" s="12"/>
    </row>
    <row r="39" spans="1:19">
      <c r="A39" s="12"/>
      <c r="B39" s="31">
        <v>35</v>
      </c>
      <c r="C39" s="137">
        <v>0</v>
      </c>
      <c r="D39" s="32"/>
      <c r="E39" s="139"/>
      <c r="F39" s="32"/>
      <c r="G39" s="32"/>
      <c r="H39" s="32"/>
      <c r="I39" s="32"/>
      <c r="J39" s="32"/>
      <c r="K39" s="32"/>
      <c r="L39" s="34">
        <f>SUM(D39:K39)*0.01</f>
        <v>0</v>
      </c>
      <c r="M39" s="50">
        <f>C39</f>
        <v>0</v>
      </c>
      <c r="N39" s="172">
        <f t="array" ref="N39">SUM(D39:K39*'2. Вводные'!$N$11:$U$11)</f>
        <v>0</v>
      </c>
      <c r="O39" s="12"/>
      <c r="P39" s="12"/>
      <c r="Q39" s="12"/>
      <c r="R39" s="12"/>
      <c r="S39" s="12"/>
    </row>
    <row r="40" spans="1:19">
      <c r="A40" s="12"/>
      <c r="B40" s="31">
        <v>36</v>
      </c>
      <c r="C40" s="137">
        <v>0</v>
      </c>
      <c r="D40" s="32"/>
      <c r="E40" s="139"/>
      <c r="F40" s="32"/>
      <c r="G40" s="32"/>
      <c r="H40" s="32"/>
      <c r="I40" s="32"/>
      <c r="J40" s="32"/>
      <c r="K40" s="32"/>
      <c r="L40" s="34">
        <f>SUM(D40:K40)*0.01</f>
        <v>0</v>
      </c>
      <c r="M40" s="50">
        <f>C40</f>
        <v>0</v>
      </c>
      <c r="N40" s="172">
        <f t="array" ref="N40">SUM(D40:K40*'2. Вводные'!$N$11:$U$11)</f>
        <v>0</v>
      </c>
      <c r="O40" s="12"/>
      <c r="P40" s="12"/>
      <c r="Q40" s="12"/>
      <c r="R40" s="12"/>
      <c r="S40" s="12"/>
    </row>
    <row r="41" spans="1:19">
      <c r="A41" s="12"/>
      <c r="B41" s="31">
        <v>37</v>
      </c>
      <c r="C41" s="137">
        <v>0</v>
      </c>
      <c r="D41" s="32"/>
      <c r="E41" s="139"/>
      <c r="F41" s="32"/>
      <c r="G41" s="32"/>
      <c r="H41" s="32"/>
      <c r="I41" s="32"/>
      <c r="J41" s="32"/>
      <c r="K41" s="32"/>
      <c r="L41" s="34">
        <f>SUM(D41:K41)*0.01</f>
        <v>0</v>
      </c>
      <c r="M41" s="50">
        <f>C41</f>
        <v>0</v>
      </c>
      <c r="N41" s="172">
        <f t="array" ref="N41">SUM(D41:K41*'2. Вводные'!$N$11:$U$11)</f>
        <v>0</v>
      </c>
      <c r="O41" s="12"/>
      <c r="P41" s="12"/>
      <c r="Q41" s="12"/>
      <c r="R41" s="12"/>
      <c r="S41" s="12"/>
    </row>
    <row r="42" spans="1:19">
      <c r="A42" s="12"/>
      <c r="B42" s="31">
        <v>38</v>
      </c>
      <c r="C42" s="137">
        <v>0</v>
      </c>
      <c r="D42" s="32"/>
      <c r="E42" s="139"/>
      <c r="F42" s="32"/>
      <c r="G42" s="32"/>
      <c r="H42" s="32"/>
      <c r="I42" s="32"/>
      <c r="J42" s="32"/>
      <c r="K42" s="32"/>
      <c r="L42" s="34">
        <f>SUM(D42:K42)*0.01</f>
        <v>0</v>
      </c>
      <c r="M42" s="50">
        <f>C42</f>
        <v>0</v>
      </c>
      <c r="N42" s="172">
        <f t="array" ref="N42">SUM(D42:K42*'2. Вводные'!$N$11:$U$11)</f>
        <v>0</v>
      </c>
      <c r="O42" s="12"/>
      <c r="P42" s="12"/>
      <c r="Q42" s="12"/>
      <c r="R42" s="12"/>
      <c r="S42" s="12"/>
    </row>
    <row r="43" spans="1:19">
      <c r="A43" s="12"/>
      <c r="B43" s="31">
        <v>39</v>
      </c>
      <c r="C43" s="137">
        <v>0</v>
      </c>
      <c r="D43" s="32"/>
      <c r="E43" s="139"/>
      <c r="F43" s="32"/>
      <c r="G43" s="32"/>
      <c r="H43" s="32"/>
      <c r="I43" s="32"/>
      <c r="J43" s="32"/>
      <c r="K43" s="32"/>
      <c r="L43" s="34">
        <f>SUM(D43:K43)*0.01</f>
        <v>0</v>
      </c>
      <c r="M43" s="50">
        <f>C43</f>
        <v>0</v>
      </c>
      <c r="N43" s="172">
        <f t="array" ref="N43">SUM(D43:K43*'2. Вводные'!$N$11:$U$11)</f>
        <v>0</v>
      </c>
      <c r="O43" s="12"/>
      <c r="P43" s="12"/>
      <c r="Q43" s="12"/>
      <c r="R43" s="12"/>
      <c r="S43" s="12"/>
    </row>
    <row r="44" spans="1:19">
      <c r="A44" s="12"/>
      <c r="B44" s="31">
        <v>40</v>
      </c>
      <c r="C44" s="137">
        <v>0</v>
      </c>
      <c r="D44" s="32"/>
      <c r="E44" s="139"/>
      <c r="F44" s="32"/>
      <c r="G44" s="32"/>
      <c r="H44" s="32"/>
      <c r="I44" s="32"/>
      <c r="J44" s="32"/>
      <c r="K44" s="32"/>
      <c r="L44" s="34">
        <f>SUM(D44:K44)*0.01</f>
        <v>0</v>
      </c>
      <c r="M44" s="50">
        <f>C44</f>
        <v>0</v>
      </c>
      <c r="N44" s="172">
        <f t="array" ref="N44">SUM(D44:K44*'2. Вводные'!$N$11:$U$11)</f>
        <v>0</v>
      </c>
      <c r="O44" s="12"/>
      <c r="P44" s="12"/>
      <c r="Q44" s="12"/>
      <c r="R44" s="12"/>
      <c r="S44" s="12"/>
    </row>
    <row r="45" spans="1:19">
      <c r="A45" s="12"/>
      <c r="B45" s="31" t="e">
        <v>#N/A</v>
      </c>
      <c r="C45" s="137" t="e">
        <v>#N/A</v>
      </c>
      <c r="D45" s="32"/>
      <c r="E45" s="139"/>
      <c r="F45" s="32"/>
      <c r="G45" s="32"/>
      <c r="H45" s="32"/>
      <c r="I45" s="32"/>
      <c r="J45" s="32"/>
      <c r="K45" s="32"/>
      <c r="L45" s="34">
        <f>SUM(D45:K45)*0.01</f>
        <v>0</v>
      </c>
      <c r="M45" s="50" t="e">
        <f>C45</f>
        <v>#N/A</v>
      </c>
      <c r="N45" s="172">
        <f t="array" ref="N45">SUM(D45:K45*'2. Вводные'!$N$11:$U$11)</f>
        <v>0</v>
      </c>
      <c r="O45" s="12"/>
      <c r="P45" s="12"/>
      <c r="Q45" s="12"/>
      <c r="R45" s="12"/>
      <c r="S45" s="12"/>
    </row>
    <row r="46" spans="1:19">
      <c r="A46" s="12"/>
      <c r="B46" s="31" t="e">
        <v>#N/A</v>
      </c>
      <c r="C46" s="137" t="e">
        <v>#N/A</v>
      </c>
      <c r="D46" s="32"/>
      <c r="E46" s="139"/>
      <c r="F46" s="32"/>
      <c r="G46" s="32"/>
      <c r="H46" s="32"/>
      <c r="I46" s="32"/>
      <c r="J46" s="32"/>
      <c r="K46" s="32"/>
      <c r="L46" s="34">
        <f>SUM(D46:K46)*0.01</f>
        <v>0</v>
      </c>
      <c r="M46" s="50" t="e">
        <f>C46</f>
        <v>#N/A</v>
      </c>
      <c r="N46" s="172">
        <f t="array" ref="N46">SUM(D46:K46*'2. Вводные'!$N$11:$U$11)</f>
        <v>0</v>
      </c>
      <c r="O46" s="12"/>
      <c r="P46" s="12"/>
      <c r="Q46" s="12"/>
      <c r="R46" s="12"/>
      <c r="S46" s="12"/>
    </row>
    <row r="47" spans="1:19">
      <c r="A47" s="12"/>
      <c r="B47" s="31" t="e">
        <v>#N/A</v>
      </c>
      <c r="C47" s="137" t="e">
        <v>#N/A</v>
      </c>
      <c r="D47" s="32"/>
      <c r="E47" s="139"/>
      <c r="F47" s="32"/>
      <c r="G47" s="32"/>
      <c r="H47" s="32"/>
      <c r="I47" s="32"/>
      <c r="J47" s="32"/>
      <c r="K47" s="32"/>
      <c r="L47" s="34">
        <f>SUM(D47:K47)*0.01</f>
        <v>0</v>
      </c>
      <c r="M47" s="50" t="e">
        <f>C47</f>
        <v>#N/A</v>
      </c>
      <c r="N47" s="172">
        <f t="array" ref="N47">SUM(D47:K47*'2. Вводные'!$N$11:$U$11)</f>
        <v>0</v>
      </c>
      <c r="O47" s="12"/>
      <c r="P47" s="12"/>
      <c r="Q47" s="12"/>
      <c r="R47" s="12"/>
      <c r="S47" s="12"/>
    </row>
    <row r="48" spans="1:19">
      <c r="A48" s="12"/>
      <c r="B48" s="31" t="e">
        <v>#N/A</v>
      </c>
      <c r="C48" s="137" t="e">
        <v>#N/A</v>
      </c>
      <c r="D48" s="32"/>
      <c r="E48" s="139"/>
      <c r="F48" s="32"/>
      <c r="G48" s="32"/>
      <c r="H48" s="32"/>
      <c r="I48" s="32"/>
      <c r="J48" s="32"/>
      <c r="K48" s="32"/>
      <c r="L48" s="34">
        <f>SUM(D48:K48)*0.01</f>
        <v>0</v>
      </c>
      <c r="M48" s="50" t="e">
        <f>C48</f>
        <v>#N/A</v>
      </c>
      <c r="N48" s="172">
        <f t="array" ref="N48">SUM(D48:K48*'2. Вводные'!$N$11:$U$11)</f>
        <v>0</v>
      </c>
      <c r="O48" s="12"/>
      <c r="P48" s="12"/>
      <c r="Q48" s="12"/>
      <c r="R48" s="12"/>
      <c r="S48" s="12"/>
    </row>
    <row r="49" spans="1:19">
      <c r="A49" s="12"/>
      <c r="B49" s="31" t="e">
        <v>#N/A</v>
      </c>
      <c r="C49" s="137" t="e">
        <v>#N/A</v>
      </c>
      <c r="D49" s="32"/>
      <c r="E49" s="139"/>
      <c r="F49" s="32"/>
      <c r="G49" s="32"/>
      <c r="H49" s="32"/>
      <c r="I49" s="32"/>
      <c r="J49" s="32"/>
      <c r="K49" s="32"/>
      <c r="L49" s="34">
        <f>SUM(D49:K49)*0.01</f>
        <v>0</v>
      </c>
      <c r="M49" s="50" t="e">
        <f>C49</f>
        <v>#N/A</v>
      </c>
      <c r="N49" s="172">
        <f t="array" ref="N49">SUM(D49:K49*'2. Вводные'!$N$11:$U$11)</f>
        <v>0</v>
      </c>
      <c r="O49" s="12"/>
      <c r="P49" s="12"/>
      <c r="Q49" s="12"/>
      <c r="R49" s="12"/>
      <c r="S49" s="12"/>
    </row>
    <row r="50" spans="1:19">
      <c r="A50" s="12"/>
      <c r="B50" s="31" t="e">
        <v>#N/A</v>
      </c>
      <c r="C50" s="137" t="e">
        <v>#N/A</v>
      </c>
      <c r="D50" s="32"/>
      <c r="E50" s="139"/>
      <c r="F50" s="32"/>
      <c r="G50" s="32"/>
      <c r="H50" s="32"/>
      <c r="I50" s="32"/>
      <c r="J50" s="32"/>
      <c r="K50" s="32"/>
      <c r="L50" s="34">
        <f>SUM(D50:K50)*0.01</f>
        <v>0</v>
      </c>
      <c r="M50" s="50" t="e">
        <f>C50</f>
        <v>#N/A</v>
      </c>
      <c r="N50" s="172">
        <f t="array" ref="N50">SUM(D50:K50*'2. Вводные'!$N$11:$U$11)</f>
        <v>0</v>
      </c>
      <c r="O50" s="12"/>
      <c r="P50" s="12"/>
      <c r="Q50" s="12"/>
      <c r="R50" s="12"/>
      <c r="S50" s="12"/>
    </row>
    <row r="51" spans="1:19">
      <c r="A51" s="12"/>
      <c r="B51" s="31" t="e">
        <v>#N/A</v>
      </c>
      <c r="C51" s="137" t="e">
        <v>#N/A</v>
      </c>
      <c r="D51" s="32"/>
      <c r="E51" s="139"/>
      <c r="F51" s="32"/>
      <c r="G51" s="32"/>
      <c r="H51" s="32"/>
      <c r="I51" s="32"/>
      <c r="J51" s="32"/>
      <c r="K51" s="32"/>
      <c r="L51" s="34">
        <f>SUM(D51:K51)*0.01</f>
        <v>0</v>
      </c>
      <c r="M51" s="50" t="e">
        <f>C51</f>
        <v>#N/A</v>
      </c>
      <c r="N51" s="172">
        <f t="array" ref="N51">SUM(D51:K51*'2. Вводные'!$N$11:$U$11)</f>
        <v>0</v>
      </c>
      <c r="O51" s="12"/>
      <c r="P51" s="12"/>
      <c r="Q51" s="12"/>
      <c r="R51" s="12"/>
      <c r="S51" s="12"/>
    </row>
    <row r="52" spans="1:19">
      <c r="A52" s="12"/>
      <c r="B52" s="31" t="e">
        <v>#N/A</v>
      </c>
      <c r="C52" s="137" t="e">
        <v>#N/A</v>
      </c>
      <c r="D52" s="32"/>
      <c r="E52" s="139"/>
      <c r="F52" s="32"/>
      <c r="G52" s="32"/>
      <c r="H52" s="32"/>
      <c r="I52" s="32"/>
      <c r="J52" s="32"/>
      <c r="K52" s="32"/>
      <c r="L52" s="34">
        <f>SUM(D52:K52)*0.01</f>
        <v>0</v>
      </c>
      <c r="M52" s="50" t="e">
        <f>C52</f>
        <v>#N/A</v>
      </c>
      <c r="N52" s="172">
        <f t="array" ref="N52">SUM(D52:K52*'2. Вводные'!$N$11:$U$11)</f>
        <v>0</v>
      </c>
      <c r="O52" s="12"/>
      <c r="P52" s="12"/>
      <c r="Q52" s="12"/>
      <c r="R52" s="12"/>
      <c r="S52" s="12"/>
    </row>
    <row r="53" spans="1:19">
      <c r="A53" s="12"/>
      <c r="B53" s="31" t="e">
        <v>#N/A</v>
      </c>
      <c r="C53" s="137" t="e">
        <v>#N/A</v>
      </c>
      <c r="D53" s="32"/>
      <c r="E53" s="139"/>
      <c r="F53" s="32"/>
      <c r="G53" s="32"/>
      <c r="H53" s="32"/>
      <c r="I53" s="32"/>
      <c r="J53" s="32"/>
      <c r="K53" s="32"/>
      <c r="L53" s="34">
        <f>SUM(D53:K53)*0.01</f>
        <v>0</v>
      </c>
      <c r="M53" s="50" t="e">
        <f>C53</f>
        <v>#N/A</v>
      </c>
      <c r="N53" s="172">
        <f t="array" ref="N53">SUM(D53:K53*'2. Вводные'!$N$11:$U$11)</f>
        <v>0</v>
      </c>
      <c r="O53" s="12"/>
      <c r="P53" s="12"/>
      <c r="Q53" s="12"/>
      <c r="R53" s="12"/>
      <c r="S53" s="12"/>
    </row>
    <row r="54" spans="1:19">
      <c r="A54" s="12"/>
      <c r="B54" s="31" t="e">
        <v>#N/A</v>
      </c>
      <c r="C54" s="137" t="e">
        <v>#N/A</v>
      </c>
      <c r="D54" s="32"/>
      <c r="E54" s="139"/>
      <c r="F54" s="32"/>
      <c r="G54" s="32"/>
      <c r="H54" s="32"/>
      <c r="I54" s="32"/>
      <c r="J54" s="32"/>
      <c r="K54" s="32"/>
      <c r="L54" s="34">
        <f>SUM(D54:K54)*0.01</f>
        <v>0</v>
      </c>
      <c r="M54" s="50" t="e">
        <f>C54</f>
        <v>#N/A</v>
      </c>
      <c r="N54" s="172">
        <f t="array" ref="N54">SUM(D54:K54*'2. Вводные'!$N$11:$U$11)</f>
        <v>0</v>
      </c>
      <c r="O54" s="12"/>
      <c r="P54" s="12"/>
      <c r="Q54" s="12"/>
      <c r="R54" s="12"/>
      <c r="S54" s="12"/>
    </row>
    <row r="55" spans="1:19">
      <c r="A55" s="12"/>
      <c r="B55" s="31" t="e">
        <v>#N/A</v>
      </c>
      <c r="C55" s="137" t="e">
        <v>#N/A</v>
      </c>
      <c r="D55" s="32"/>
      <c r="E55" s="139"/>
      <c r="F55" s="32"/>
      <c r="G55" s="32"/>
      <c r="H55" s="32"/>
      <c r="I55" s="32"/>
      <c r="J55" s="32"/>
      <c r="K55" s="32"/>
      <c r="L55" s="34">
        <f>SUM(D55:K55)*0.01</f>
        <v>0</v>
      </c>
      <c r="M55" s="50" t="e">
        <f>C55</f>
        <v>#N/A</v>
      </c>
      <c r="N55" s="172">
        <f t="array" ref="N55">SUM(D55:K55*'2. Вводные'!$N$11:$U$11)</f>
        <v>0</v>
      </c>
      <c r="O55" s="12"/>
      <c r="P55" s="12"/>
      <c r="Q55" s="12"/>
      <c r="R55" s="12"/>
      <c r="S55" s="12"/>
    </row>
    <row r="56" spans="1:19">
      <c r="A56" s="12"/>
      <c r="B56" s="31" t="e">
        <v>#N/A</v>
      </c>
      <c r="C56" s="137" t="e">
        <v>#N/A</v>
      </c>
      <c r="D56" s="32"/>
      <c r="E56" s="139"/>
      <c r="F56" s="32"/>
      <c r="G56" s="32"/>
      <c r="H56" s="32"/>
      <c r="I56" s="32"/>
      <c r="J56" s="32"/>
      <c r="K56" s="32"/>
      <c r="L56" s="34">
        <f>SUM(D56:K56)*0.01</f>
        <v>0</v>
      </c>
      <c r="M56" s="50" t="e">
        <f>C56</f>
        <v>#N/A</v>
      </c>
      <c r="N56" s="172">
        <f t="array" ref="N56">SUM(D56:K56*'2. Вводные'!$N$11:$U$11)</f>
        <v>0</v>
      </c>
      <c r="O56" s="12"/>
      <c r="P56" s="12"/>
      <c r="Q56" s="12"/>
      <c r="R56" s="12"/>
      <c r="S56" s="12"/>
    </row>
    <row r="57" spans="1:19">
      <c r="A57" s="12"/>
      <c r="B57" s="31" t="e">
        <v>#N/A</v>
      </c>
      <c r="C57" s="137" t="e">
        <v>#N/A</v>
      </c>
      <c r="D57" s="32"/>
      <c r="E57" s="139"/>
      <c r="F57" s="32"/>
      <c r="G57" s="32"/>
      <c r="H57" s="32"/>
      <c r="I57" s="32"/>
      <c r="J57" s="32"/>
      <c r="K57" s="32"/>
      <c r="L57" s="34">
        <f>SUM(D57:K57)*0.01</f>
        <v>0</v>
      </c>
      <c r="M57" s="50" t="e">
        <f>C57</f>
        <v>#N/A</v>
      </c>
      <c r="N57" s="172">
        <f t="array" ref="N57">SUM(D57:K57*'2. Вводные'!$N$11:$U$11)</f>
        <v>0</v>
      </c>
      <c r="O57" s="12"/>
      <c r="P57" s="12"/>
      <c r="Q57" s="12"/>
      <c r="R57" s="12"/>
      <c r="S57" s="12"/>
    </row>
    <row r="58" spans="1:19">
      <c r="A58" s="12"/>
      <c r="B58" s="31" t="e">
        <v>#N/A</v>
      </c>
      <c r="C58" s="137" t="e">
        <v>#N/A</v>
      </c>
      <c r="D58" s="32"/>
      <c r="E58" s="139"/>
      <c r="F58" s="32"/>
      <c r="G58" s="32"/>
      <c r="H58" s="32"/>
      <c r="I58" s="32"/>
      <c r="J58" s="32"/>
      <c r="K58" s="32"/>
      <c r="L58" s="34">
        <f>SUM(D58:K58)*0.01</f>
        <v>0</v>
      </c>
      <c r="M58" s="50" t="e">
        <f>C58</f>
        <v>#N/A</v>
      </c>
      <c r="N58" s="172">
        <f t="array" ref="N58">SUM(D58:K58*'2. Вводные'!$N$11:$U$11)</f>
        <v>0</v>
      </c>
      <c r="O58" s="12"/>
      <c r="P58" s="12"/>
      <c r="Q58" s="12"/>
      <c r="R58" s="12"/>
      <c r="S58" s="12"/>
    </row>
    <row r="59" spans="1:19">
      <c r="A59" s="12"/>
      <c r="B59" s="31" t="e">
        <v>#N/A</v>
      </c>
      <c r="C59" s="137" t="e">
        <v>#N/A</v>
      </c>
      <c r="D59" s="32"/>
      <c r="E59" s="139"/>
      <c r="F59" s="32"/>
      <c r="G59" s="32"/>
      <c r="H59" s="32"/>
      <c r="I59" s="32"/>
      <c r="J59" s="32"/>
      <c r="K59" s="32"/>
      <c r="L59" s="34">
        <f>SUM(D59:K59)*0.01</f>
        <v>0</v>
      </c>
      <c r="M59" s="50" t="e">
        <f>C59</f>
        <v>#N/A</v>
      </c>
      <c r="N59" s="172">
        <f t="array" ref="N59">SUM(D59:K59*'2. Вводные'!$N$11:$U$11)</f>
        <v>0</v>
      </c>
      <c r="O59" s="12"/>
      <c r="P59" s="12"/>
      <c r="Q59" s="12"/>
      <c r="R59" s="12"/>
      <c r="S59" s="12"/>
    </row>
    <row r="60" spans="1:19">
      <c r="A60" s="12"/>
      <c r="B60" s="31" t="e">
        <v>#N/A</v>
      </c>
      <c r="C60" s="137" t="e">
        <v>#N/A</v>
      </c>
      <c r="D60" s="32"/>
      <c r="E60" s="139"/>
      <c r="F60" s="32"/>
      <c r="G60" s="32"/>
      <c r="H60" s="32"/>
      <c r="I60" s="32"/>
      <c r="J60" s="32"/>
      <c r="K60" s="32"/>
      <c r="L60" s="34">
        <f>SUM(D60:K60)*0.01</f>
        <v>0</v>
      </c>
      <c r="M60" s="50" t="e">
        <f>C60</f>
        <v>#N/A</v>
      </c>
      <c r="N60" s="172">
        <f t="array" ref="N60">SUM(D60:K60*'2. Вводные'!$N$11:$U$11)</f>
        <v>0</v>
      </c>
      <c r="O60" s="12"/>
      <c r="P60" s="12"/>
      <c r="Q60" s="12"/>
      <c r="R60" s="12"/>
      <c r="S60" s="12"/>
    </row>
    <row r="61" spans="1:19">
      <c r="A61" s="12"/>
      <c r="B61" s="31" t="e">
        <v>#N/A</v>
      </c>
      <c r="C61" s="137" t="e">
        <v>#N/A</v>
      </c>
      <c r="D61" s="32"/>
      <c r="E61" s="139"/>
      <c r="F61" s="32"/>
      <c r="G61" s="32"/>
      <c r="H61" s="32"/>
      <c r="I61" s="32"/>
      <c r="J61" s="32"/>
      <c r="K61" s="32"/>
      <c r="L61" s="34">
        <f>SUM(D61:K61)*0.01</f>
        <v>0</v>
      </c>
      <c r="M61" s="50" t="e">
        <f>C61</f>
        <v>#N/A</v>
      </c>
      <c r="N61" s="172">
        <f t="array" ref="N61">SUM(D61:K61*'2. Вводные'!$N$11:$U$11)</f>
        <v>0</v>
      </c>
      <c r="O61" s="12"/>
      <c r="P61" s="143"/>
      <c r="Q61" s="143"/>
      <c r="R61" s="143"/>
      <c r="S61" s="143"/>
    </row>
    <row r="62" spans="1:19">
      <c r="A62" s="12"/>
      <c r="B62" s="31" t="e">
        <v>#N/A</v>
      </c>
      <c r="C62" s="137" t="e">
        <v>#N/A</v>
      </c>
      <c r="D62" s="32"/>
      <c r="E62" s="139"/>
      <c r="F62" s="32"/>
      <c r="G62" s="32"/>
      <c r="H62" s="32"/>
      <c r="I62" s="32"/>
      <c r="J62" s="32"/>
      <c r="K62" s="32"/>
      <c r="L62" s="34">
        <f>SUM(D62:K62)*0.01</f>
        <v>0</v>
      </c>
      <c r="M62" s="50" t="e">
        <f>C62</f>
        <v>#N/A</v>
      </c>
      <c r="N62" s="172">
        <f t="array" ref="N62">SUM(D62:K62*'2. Вводные'!$N$11:$U$11)</f>
        <v>0</v>
      </c>
      <c r="O62" s="12"/>
      <c r="P62" s="143"/>
      <c r="Q62" s="143"/>
      <c r="R62" s="143"/>
      <c r="S62" s="143"/>
    </row>
    <row r="63" spans="1:19">
      <c r="A63" s="12"/>
      <c r="B63" s="31" t="e">
        <v>#N/A</v>
      </c>
      <c r="C63" s="137" t="e">
        <v>#N/A</v>
      </c>
      <c r="D63" s="32"/>
      <c r="E63" s="139"/>
      <c r="F63" s="32"/>
      <c r="G63" s="32"/>
      <c r="H63" s="32"/>
      <c r="I63" s="32"/>
      <c r="J63" s="32"/>
      <c r="K63" s="32"/>
      <c r="L63" s="34">
        <f>SUM(D63:K63)*0.01</f>
        <v>0</v>
      </c>
      <c r="M63" s="50" t="e">
        <f>C63</f>
        <v>#N/A</v>
      </c>
      <c r="N63" s="172">
        <f t="array" ref="N63">SUM(D63:K63*'2. Вводные'!$N$11:$U$11)</f>
        <v>0</v>
      </c>
      <c r="O63" s="12"/>
      <c r="P63" s="143"/>
      <c r="Q63" s="143"/>
      <c r="R63" s="143"/>
      <c r="S63" s="143"/>
    </row>
    <row r="64" spans="1:19">
      <c r="A64" s="12"/>
      <c r="B64" s="31" t="e">
        <v>#N/A</v>
      </c>
      <c r="C64" s="137" t="e">
        <v>#N/A</v>
      </c>
      <c r="D64" s="32"/>
      <c r="E64" s="139"/>
      <c r="F64" s="32"/>
      <c r="G64" s="32"/>
      <c r="H64" s="32"/>
      <c r="I64" s="32"/>
      <c r="J64" s="32"/>
      <c r="K64" s="32"/>
      <c r="L64" s="34">
        <f>SUM(D64:K64)*0.01</f>
        <v>0</v>
      </c>
      <c r="M64" s="50" t="e">
        <f>C64</f>
        <v>#N/A</v>
      </c>
      <c r="N64" s="172">
        <f t="array" ref="N64">SUM(D64:K64*'2. Вводные'!$N$11:$U$11)</f>
        <v>0</v>
      </c>
      <c r="O64" s="12"/>
      <c r="P64" s="143"/>
      <c r="Q64" s="143"/>
      <c r="R64" s="143"/>
      <c r="S64" s="143"/>
    </row>
    <row r="65" spans="1:19">
      <c r="A65" s="12"/>
      <c r="B65" s="31" t="e">
        <v>#N/A</v>
      </c>
      <c r="C65" s="137" t="e">
        <v>#N/A</v>
      </c>
      <c r="D65" s="32"/>
      <c r="E65" s="139"/>
      <c r="F65" s="32"/>
      <c r="G65" s="32"/>
      <c r="H65" s="32"/>
      <c r="I65" s="32"/>
      <c r="J65" s="32"/>
      <c r="K65" s="32"/>
      <c r="L65" s="34">
        <f>SUM(D65:K65)*0.01</f>
        <v>0</v>
      </c>
      <c r="M65" s="50" t="e">
        <f>C65</f>
        <v>#N/A</v>
      </c>
      <c r="N65" s="172">
        <f t="array" ref="N65">SUM(D65:K65*'2. Вводные'!$N$11:$U$11)</f>
        <v>0</v>
      </c>
      <c r="O65" s="12"/>
      <c r="P65" s="143"/>
      <c r="Q65" s="143"/>
      <c r="R65" s="143"/>
      <c r="S65" s="143"/>
    </row>
    <row r="66" spans="1:19">
      <c r="A66" s="12"/>
      <c r="B66" s="31" t="e">
        <v>#N/A</v>
      </c>
      <c r="C66" s="137" t="e">
        <v>#N/A</v>
      </c>
      <c r="D66" s="32"/>
      <c r="E66" s="139"/>
      <c r="F66" s="32"/>
      <c r="G66" s="32"/>
      <c r="H66" s="32"/>
      <c r="I66" s="32"/>
      <c r="J66" s="32"/>
      <c r="K66" s="32"/>
      <c r="L66" s="34">
        <f>SUM(D66:K66)*0.01</f>
        <v>0</v>
      </c>
      <c r="M66" s="50" t="e">
        <f>C66</f>
        <v>#N/A</v>
      </c>
      <c r="N66" s="172">
        <f t="array" ref="N66">SUM(D66:K66*'2. Вводные'!$N$11:$U$11)</f>
        <v>0</v>
      </c>
      <c r="O66" s="12"/>
      <c r="P66" s="143"/>
      <c r="Q66" s="143"/>
      <c r="R66" s="143"/>
      <c r="S66" s="143"/>
    </row>
    <row r="67" spans="1:19">
      <c r="A67" s="12"/>
      <c r="B67" s="31" t="e">
        <v>#N/A</v>
      </c>
      <c r="C67" s="137" t="e">
        <v>#N/A</v>
      </c>
      <c r="D67" s="32"/>
      <c r="E67" s="139"/>
      <c r="F67" s="32"/>
      <c r="G67" s="32"/>
      <c r="H67" s="32"/>
      <c r="I67" s="32"/>
      <c r="J67" s="32"/>
      <c r="K67" s="32"/>
      <c r="L67" s="34">
        <f>SUM(D67:K67)*0.01</f>
        <v>0</v>
      </c>
      <c r="M67" s="50" t="e">
        <f>C67</f>
        <v>#N/A</v>
      </c>
      <c r="N67" s="172">
        <f t="array" ref="N67">SUM(D67:K67*'2. Вводные'!$N$11:$U$11)</f>
        <v>0</v>
      </c>
      <c r="O67" s="12"/>
      <c r="P67" s="143"/>
      <c r="Q67" s="143"/>
      <c r="R67" s="143"/>
      <c r="S67" s="143"/>
    </row>
    <row r="68" spans="1:19">
      <c r="A68" s="12"/>
      <c r="B68" s="31" t="e">
        <v>#N/A</v>
      </c>
      <c r="C68" s="137" t="e">
        <v>#N/A</v>
      </c>
      <c r="D68" s="32"/>
      <c r="E68" s="139"/>
      <c r="F68" s="32"/>
      <c r="G68" s="32"/>
      <c r="H68" s="32"/>
      <c r="I68" s="32"/>
      <c r="J68" s="32"/>
      <c r="K68" s="32"/>
      <c r="L68" s="34">
        <f>SUM(D68:K68)*0.01</f>
        <v>0</v>
      </c>
      <c r="M68" s="50" t="e">
        <f>C68</f>
        <v>#N/A</v>
      </c>
      <c r="N68" s="172">
        <f t="array" ref="N68">SUM(D68:K68*'2. Вводные'!$N$11:$U$11)</f>
        <v>0</v>
      </c>
      <c r="O68" s="12"/>
      <c r="P68" s="143"/>
      <c r="Q68" s="143"/>
      <c r="R68" s="143"/>
      <c r="S68" s="143"/>
    </row>
    <row r="69" spans="1:19">
      <c r="A69" s="12"/>
      <c r="B69" s="31" t="e">
        <v>#N/A</v>
      </c>
      <c r="C69" s="137" t="e">
        <v>#N/A</v>
      </c>
      <c r="D69" s="32"/>
      <c r="E69" s="139"/>
      <c r="F69" s="32"/>
      <c r="G69" s="32"/>
      <c r="H69" s="32"/>
      <c r="I69" s="32"/>
      <c r="J69" s="32"/>
      <c r="K69" s="32"/>
      <c r="L69" s="34">
        <f>SUM(D69:K69)*0.01</f>
        <v>0</v>
      </c>
      <c r="M69" s="50" t="e">
        <f>C69</f>
        <v>#N/A</v>
      </c>
      <c r="N69" s="172">
        <f t="array" ref="N69">SUM(D69:K69*'2. Вводные'!$N$11:$U$11)</f>
        <v>0</v>
      </c>
      <c r="O69" s="12"/>
      <c r="P69" s="143"/>
      <c r="Q69" s="143"/>
      <c r="R69" s="143"/>
      <c r="S69" s="143"/>
    </row>
    <row r="70" spans="1:19">
      <c r="A70" s="12"/>
      <c r="B70" s="31" t="e">
        <v>#N/A</v>
      </c>
      <c r="C70" s="137" t="e">
        <v>#N/A</v>
      </c>
      <c r="D70" s="32"/>
      <c r="E70" s="139"/>
      <c r="F70" s="32"/>
      <c r="G70" s="32"/>
      <c r="H70" s="32"/>
      <c r="I70" s="32"/>
      <c r="J70" s="32"/>
      <c r="K70" s="32"/>
      <c r="L70" s="34">
        <f>SUM(D70:K70)*0.01</f>
        <v>0</v>
      </c>
      <c r="M70" s="50" t="e">
        <f>C70</f>
        <v>#N/A</v>
      </c>
      <c r="N70" s="172">
        <f t="array" ref="N70">SUM(D70:K70*'2. Вводные'!$N$11:$U$11)</f>
        <v>0</v>
      </c>
      <c r="O70" s="12"/>
      <c r="P70" s="143"/>
      <c r="Q70" s="143"/>
      <c r="R70" s="143"/>
      <c r="S70" s="143"/>
    </row>
    <row r="71" spans="1:19">
      <c r="A71" s="12"/>
      <c r="B71" s="31" t="e">
        <v>#N/A</v>
      </c>
      <c r="C71" s="137" t="e">
        <v>#N/A</v>
      </c>
      <c r="D71" s="32"/>
      <c r="E71" s="139"/>
      <c r="F71" s="32"/>
      <c r="G71" s="32"/>
      <c r="H71" s="32"/>
      <c r="I71" s="32"/>
      <c r="J71" s="32"/>
      <c r="K71" s="32"/>
      <c r="L71" s="34">
        <f>SUM(D71:K71)*0.01</f>
        <v>0</v>
      </c>
      <c r="M71" s="50" t="e">
        <f>C71</f>
        <v>#N/A</v>
      </c>
      <c r="N71" s="172">
        <f t="array" ref="N71">SUM(D71:K71*'2. Вводные'!$N$11:$U$11)</f>
        <v>0</v>
      </c>
      <c r="O71" s="12"/>
      <c r="P71" s="143"/>
      <c r="Q71" s="143"/>
      <c r="R71" s="143"/>
      <c r="S71" s="143"/>
    </row>
    <row r="72" spans="1:19">
      <c r="A72" s="12"/>
      <c r="B72" s="31" t="e">
        <v>#N/A</v>
      </c>
      <c r="C72" s="137" t="e">
        <v>#N/A</v>
      </c>
      <c r="D72" s="32"/>
      <c r="E72" s="139"/>
      <c r="F72" s="32"/>
      <c r="G72" s="32"/>
      <c r="H72" s="32"/>
      <c r="I72" s="32"/>
      <c r="J72" s="32"/>
      <c r="K72" s="32"/>
      <c r="L72" s="34">
        <f>SUM(D72:K72)*0.01</f>
        <v>0</v>
      </c>
      <c r="M72" s="50" t="e">
        <f>C72</f>
        <v>#N/A</v>
      </c>
      <c r="N72" s="172">
        <f t="array" ref="N72">SUM(D72:K72*'2. Вводные'!$N$11:$U$11)</f>
        <v>0</v>
      </c>
      <c r="O72" s="12"/>
      <c r="P72" s="143"/>
      <c r="Q72" s="143"/>
      <c r="R72" s="143"/>
      <c r="S72" s="143"/>
    </row>
    <row r="73" spans="1:19">
      <c r="A73" s="12"/>
      <c r="B73" s="31" t="e">
        <v>#N/A</v>
      </c>
      <c r="C73" s="137" t="e">
        <v>#N/A</v>
      </c>
      <c r="D73" s="32"/>
      <c r="E73" s="139"/>
      <c r="F73" s="32"/>
      <c r="G73" s="32"/>
      <c r="H73" s="32"/>
      <c r="I73" s="32"/>
      <c r="J73" s="32"/>
      <c r="K73" s="32"/>
      <c r="L73" s="34">
        <f>SUM(D73:K73)*0.01</f>
        <v>0</v>
      </c>
      <c r="M73" s="50" t="e">
        <f>C73</f>
        <v>#N/A</v>
      </c>
      <c r="N73" s="172">
        <f t="array" ref="N73">SUM(D73:K73*'2. Вводные'!$N$11:$U$11)</f>
        <v>0</v>
      </c>
      <c r="O73" s="12"/>
      <c r="P73" s="143"/>
      <c r="Q73" s="143"/>
      <c r="R73" s="143"/>
      <c r="S73" s="143"/>
    </row>
    <row r="74" spans="1:19">
      <c r="A74" s="12"/>
      <c r="B74" s="31" t="e">
        <v>#N/A</v>
      </c>
      <c r="C74" s="137" t="e">
        <v>#N/A</v>
      </c>
      <c r="D74" s="32"/>
      <c r="E74" s="139"/>
      <c r="F74" s="32"/>
      <c r="G74" s="32"/>
      <c r="H74" s="32"/>
      <c r="I74" s="32"/>
      <c r="J74" s="32"/>
      <c r="K74" s="32"/>
      <c r="L74" s="34">
        <f>SUM(D74:K74)*0.01</f>
        <v>0</v>
      </c>
      <c r="M74" s="50" t="e">
        <f>C74</f>
        <v>#N/A</v>
      </c>
      <c r="N74" s="172">
        <f t="array" ref="N74">SUM(D74:K74*'2. Вводные'!$N$11:$U$11)</f>
        <v>0</v>
      </c>
      <c r="O74" s="12"/>
      <c r="P74" s="143"/>
      <c r="Q74" s="143"/>
      <c r="R74" s="143"/>
      <c r="S74" s="143"/>
    </row>
    <row r="75" spans="1:19">
      <c r="A75" s="12"/>
      <c r="B75" s="31" t="e">
        <v>#N/A</v>
      </c>
      <c r="C75" s="137" t="e">
        <v>#N/A</v>
      </c>
      <c r="D75" s="32"/>
      <c r="E75" s="139"/>
      <c r="F75" s="32"/>
      <c r="G75" s="32"/>
      <c r="H75" s="32"/>
      <c r="I75" s="32"/>
      <c r="J75" s="32"/>
      <c r="K75" s="32"/>
      <c r="L75" s="34">
        <f>SUM(D75:K75)*0.01</f>
        <v>0</v>
      </c>
      <c r="M75" s="50" t="e">
        <f>C75</f>
        <v>#N/A</v>
      </c>
      <c r="N75" s="172">
        <f t="array" ref="N75">SUM(D75:K75*'2. Вводные'!$N$11:$U$11)</f>
        <v>0</v>
      </c>
      <c r="O75" s="12"/>
      <c r="P75" s="143"/>
      <c r="Q75" s="143"/>
      <c r="R75" s="143"/>
      <c r="S75" s="143"/>
    </row>
    <row r="76" spans="1:19">
      <c r="A76" s="12"/>
      <c r="B76" s="31" t="e">
        <v>#N/A</v>
      </c>
      <c r="C76" s="137" t="e">
        <v>#N/A</v>
      </c>
      <c r="D76" s="32"/>
      <c r="E76" s="139"/>
      <c r="F76" s="32"/>
      <c r="G76" s="32"/>
      <c r="H76" s="32"/>
      <c r="I76" s="32"/>
      <c r="J76" s="32"/>
      <c r="K76" s="32"/>
      <c r="L76" s="34">
        <f>SUM(D76:K76)*0.01</f>
        <v>0</v>
      </c>
      <c r="M76" s="50" t="e">
        <f>C76</f>
        <v>#N/A</v>
      </c>
      <c r="N76" s="172">
        <f t="array" ref="N76">SUM(D76:K76*'2. Вводные'!$N$11:$U$11)</f>
        <v>0</v>
      </c>
      <c r="O76" s="12"/>
      <c r="P76" s="143"/>
      <c r="Q76" s="143"/>
      <c r="R76" s="143"/>
      <c r="S76" s="143"/>
    </row>
    <row r="77" spans="1:19">
      <c r="A77" s="12"/>
      <c r="B77" s="31" t="e">
        <v>#N/A</v>
      </c>
      <c r="C77" s="137" t="e">
        <v>#N/A</v>
      </c>
      <c r="D77" s="32"/>
      <c r="E77" s="139"/>
      <c r="F77" s="32"/>
      <c r="G77" s="32"/>
      <c r="H77" s="32"/>
      <c r="I77" s="32"/>
      <c r="J77" s="32"/>
      <c r="K77" s="32"/>
      <c r="L77" s="34">
        <f>SUM(D77:K77)*0.01</f>
        <v>0</v>
      </c>
      <c r="M77" s="50" t="e">
        <f>C77</f>
        <v>#N/A</v>
      </c>
      <c r="N77" s="172">
        <f t="array" ref="N77">SUM(D77:K77*'2. Вводные'!$N$11:$U$11)</f>
        <v>0</v>
      </c>
      <c r="O77" s="12"/>
      <c r="P77" s="143"/>
      <c r="Q77" s="143"/>
      <c r="R77" s="143"/>
      <c r="S77" s="143"/>
    </row>
    <row r="78" spans="1:19">
      <c r="A78" s="12"/>
      <c r="B78" s="12" t="e">
        <v>#N/A</v>
      </c>
      <c r="C78" s="42" t="e">
        <v>#N/A</v>
      </c>
      <c r="D78" s="12"/>
      <c r="E78" s="12"/>
      <c r="F78" s="12"/>
      <c r="G78" s="12"/>
      <c r="H78" s="12"/>
      <c r="I78" s="12"/>
      <c r="J78" s="12"/>
      <c r="K78" s="12"/>
      <c r="L78" s="12"/>
      <c r="M78" s="42"/>
      <c r="N78" s="33"/>
      <c r="O78" s="12"/>
      <c r="P78" s="143"/>
      <c r="Q78" s="143"/>
      <c r="R78" s="143"/>
      <c r="S78" s="143"/>
    </row>
    <row r="79" spans="1:19">
      <c r="B79" s="140" t="e">
        <v>#N/A</v>
      </c>
      <c r="C79" s="141" t="e">
        <v>#N/A</v>
      </c>
      <c r="M79" s="141"/>
      <c r="N79" s="142"/>
      <c r="P79" s="143"/>
      <c r="Q79" s="143"/>
      <c r="R79" s="143"/>
      <c r="S79" s="143"/>
    </row>
    <row r="80" spans="1:19">
      <c r="B80" s="140" t="e">
        <v>#N/A</v>
      </c>
      <c r="C80" s="141" t="e">
        <v>#N/A</v>
      </c>
      <c r="M80" s="141"/>
      <c r="N80" s="142"/>
      <c r="P80" s="143"/>
      <c r="Q80" s="143"/>
      <c r="R80" s="143"/>
      <c r="S80" s="143"/>
    </row>
    <row r="81" spans="2:19">
      <c r="B81" s="140" t="e">
        <v>#N/A</v>
      </c>
      <c r="C81" s="141" t="e">
        <v>#N/A</v>
      </c>
      <c r="M81" s="141"/>
      <c r="N81" s="142"/>
      <c r="P81" s="143"/>
      <c r="Q81" s="143"/>
      <c r="R81" s="143"/>
      <c r="S81" s="143"/>
    </row>
    <row r="82" spans="2:19">
      <c r="B82" s="140" t="e">
        <v>#N/A</v>
      </c>
      <c r="C82" s="141" t="e">
        <v>#N/A</v>
      </c>
      <c r="M82" s="141"/>
      <c r="N82" s="142"/>
      <c r="P82" s="143"/>
      <c r="Q82" s="143"/>
      <c r="R82" s="143"/>
      <c r="S82" s="143"/>
    </row>
    <row r="83" spans="2:19">
      <c r="B83" s="140" t="e">
        <v>#N/A</v>
      </c>
      <c r="C83" s="141" t="e">
        <v>#N/A</v>
      </c>
      <c r="M83" s="141"/>
      <c r="N83" s="142"/>
      <c r="P83" s="143"/>
      <c r="Q83" s="143"/>
      <c r="R83" s="143"/>
      <c r="S83" s="143"/>
    </row>
    <row r="84" spans="2:19">
      <c r="B84" s="140" t="e">
        <v>#N/A</v>
      </c>
      <c r="C84" s="141" t="e">
        <v>#N/A</v>
      </c>
      <c r="M84" s="141"/>
      <c r="N84" s="142"/>
      <c r="P84" s="143"/>
      <c r="Q84" s="143"/>
      <c r="R84" s="143"/>
      <c r="S84" s="143"/>
    </row>
    <row r="85" spans="2:19">
      <c r="B85" s="140" t="e">
        <v>#N/A</v>
      </c>
      <c r="C85" s="141" t="e">
        <v>#N/A</v>
      </c>
      <c r="M85" s="141"/>
      <c r="N85" s="142"/>
      <c r="P85" s="143"/>
      <c r="Q85" s="143"/>
      <c r="R85" s="143"/>
      <c r="S85" s="143"/>
    </row>
    <row r="86" spans="2:19">
      <c r="B86" s="140" t="e">
        <v>#N/A</v>
      </c>
      <c r="C86" s="141" t="e">
        <v>#N/A</v>
      </c>
      <c r="M86" s="141"/>
      <c r="N86" s="142"/>
      <c r="P86" s="143"/>
      <c r="Q86" s="143"/>
      <c r="R86" s="143"/>
      <c r="S86" s="143"/>
    </row>
    <row r="87" spans="2:19">
      <c r="B87" s="140" t="e">
        <v>#N/A</v>
      </c>
      <c r="C87" s="141" t="e">
        <v>#N/A</v>
      </c>
      <c r="M87" s="141"/>
      <c r="N87" s="142"/>
      <c r="P87" s="143"/>
      <c r="Q87" s="143"/>
      <c r="R87" s="143"/>
      <c r="S87" s="143"/>
    </row>
    <row r="88" spans="2:19">
      <c r="B88" s="140" t="e">
        <v>#N/A</v>
      </c>
      <c r="C88" s="141" t="e">
        <v>#N/A</v>
      </c>
      <c r="M88" s="141"/>
      <c r="N88" s="142"/>
      <c r="P88" s="143"/>
      <c r="Q88" s="143"/>
      <c r="R88" s="143"/>
      <c r="S88" s="143"/>
    </row>
    <row r="89" spans="2:19">
      <c r="B89" s="140" t="e">
        <v>#N/A</v>
      </c>
      <c r="C89" s="141" t="e">
        <v>#N/A</v>
      </c>
      <c r="M89" s="141"/>
      <c r="N89" s="142"/>
      <c r="P89" s="143"/>
      <c r="Q89" s="143"/>
      <c r="R89" s="143"/>
      <c r="S89" s="143"/>
    </row>
    <row r="90" spans="2:19">
      <c r="B90" s="140" t="e">
        <v>#N/A</v>
      </c>
      <c r="C90" s="141" t="e">
        <v>#N/A</v>
      </c>
      <c r="M90" s="141"/>
      <c r="N90" s="142"/>
      <c r="P90" s="143"/>
      <c r="Q90" s="143"/>
      <c r="R90" s="143"/>
      <c r="S90" s="143"/>
    </row>
    <row r="91" spans="2:19">
      <c r="B91" s="140" t="e">
        <v>#N/A</v>
      </c>
      <c r="C91" s="141" t="e">
        <v>#N/A</v>
      </c>
      <c r="M91" s="141"/>
      <c r="N91" s="142"/>
      <c r="P91" s="143"/>
      <c r="Q91" s="143"/>
      <c r="R91" s="143"/>
      <c r="S91" s="143"/>
    </row>
    <row r="92" spans="2:19">
      <c r="B92" s="140" t="e">
        <v>#N/A</v>
      </c>
      <c r="C92" s="141" t="e">
        <v>#N/A</v>
      </c>
      <c r="M92" s="141"/>
      <c r="N92" s="142"/>
      <c r="P92" s="143"/>
      <c r="Q92" s="143"/>
      <c r="R92" s="143"/>
      <c r="S92" s="143"/>
    </row>
    <row r="93" spans="2:19">
      <c r="B93" s="140" t="e">
        <v>#N/A</v>
      </c>
      <c r="C93" s="141" t="e">
        <v>#N/A</v>
      </c>
      <c r="M93" s="141"/>
      <c r="N93" s="142"/>
      <c r="P93" s="143"/>
      <c r="Q93" s="143"/>
      <c r="R93" s="143"/>
      <c r="S93" s="143"/>
    </row>
    <row r="94" spans="2:19">
      <c r="B94" s="140" t="e">
        <v>#N/A</v>
      </c>
      <c r="C94" s="141" t="e">
        <v>#N/A</v>
      </c>
      <c r="M94" s="141"/>
      <c r="N94" s="142"/>
      <c r="P94" s="143"/>
      <c r="Q94" s="143"/>
      <c r="R94" s="143"/>
      <c r="S94" s="143"/>
    </row>
    <row r="95" spans="2:19">
      <c r="B95" s="140" t="e">
        <v>#N/A</v>
      </c>
      <c r="C95" s="141" t="e">
        <v>#N/A</v>
      </c>
      <c r="M95" s="141"/>
      <c r="N95" s="142"/>
      <c r="P95" s="143"/>
      <c r="Q95" s="143"/>
      <c r="R95" s="143"/>
      <c r="S95" s="143"/>
    </row>
    <row r="96" spans="2:19">
      <c r="B96" s="140" t="e">
        <v>#N/A</v>
      </c>
      <c r="C96" s="141" t="e">
        <v>#N/A</v>
      </c>
      <c r="M96" s="141"/>
      <c r="N96" s="142"/>
      <c r="P96" s="143"/>
      <c r="Q96" s="143"/>
      <c r="R96" s="143"/>
      <c r="S96" s="143"/>
    </row>
    <row r="97" spans="2:19">
      <c r="B97" s="140" t="e">
        <v>#N/A</v>
      </c>
      <c r="C97" s="141" t="e">
        <v>#N/A</v>
      </c>
      <c r="M97" s="141"/>
      <c r="N97" s="142"/>
      <c r="P97" s="143"/>
      <c r="Q97" s="143"/>
      <c r="R97" s="143"/>
      <c r="S97" s="143"/>
    </row>
    <row r="98" spans="2:19">
      <c r="B98" s="140" t="e">
        <v>#N/A</v>
      </c>
      <c r="C98" s="141" t="e">
        <v>#N/A</v>
      </c>
      <c r="M98" s="141"/>
      <c r="N98" s="142"/>
      <c r="P98" s="143"/>
      <c r="Q98" s="143"/>
      <c r="R98" s="143"/>
      <c r="S98" s="143"/>
    </row>
    <row r="99" spans="2:19">
      <c r="B99" s="140" t="e">
        <v>#N/A</v>
      </c>
      <c r="C99" s="141" t="e">
        <v>#N/A</v>
      </c>
      <c r="M99" s="141"/>
      <c r="N99" s="142"/>
      <c r="P99" s="143"/>
      <c r="Q99" s="143"/>
      <c r="R99" s="143"/>
      <c r="S99" s="143"/>
    </row>
    <row r="100" spans="2:19">
      <c r="B100" s="140" t="e">
        <v>#N/A</v>
      </c>
      <c r="C100" s="141" t="e">
        <v>#N/A</v>
      </c>
      <c r="M100" s="141"/>
      <c r="N100" s="142"/>
      <c r="P100" s="143"/>
      <c r="Q100" s="143"/>
      <c r="R100" s="143"/>
      <c r="S100" s="143"/>
    </row>
    <row r="101" spans="2:19">
      <c r="B101" s="140" t="e">
        <v>#N/A</v>
      </c>
      <c r="C101" s="141" t="e">
        <v>#N/A</v>
      </c>
      <c r="M101" s="141"/>
      <c r="N101" s="142"/>
      <c r="P101" s="143"/>
      <c r="Q101" s="143"/>
      <c r="R101" s="143"/>
      <c r="S101" s="143"/>
    </row>
    <row r="102" spans="2:19">
      <c r="B102" s="140" t="e">
        <v>#N/A</v>
      </c>
      <c r="C102" s="141" t="e">
        <v>#N/A</v>
      </c>
      <c r="M102" s="141"/>
      <c r="N102" s="142"/>
      <c r="P102" s="143"/>
      <c r="Q102" s="143"/>
      <c r="R102" s="143"/>
      <c r="S102" s="143"/>
    </row>
    <row r="103" spans="2:19">
      <c r="B103" s="140" t="e">
        <v>#N/A</v>
      </c>
      <c r="C103" s="141" t="e">
        <v>#N/A</v>
      </c>
      <c r="M103" s="141"/>
      <c r="N103" s="142"/>
      <c r="P103" s="143"/>
      <c r="Q103" s="143"/>
      <c r="R103" s="143"/>
      <c r="S103" s="143"/>
    </row>
    <row r="104" spans="2:19">
      <c r="B104" s="140" t="e">
        <v>#N/A</v>
      </c>
      <c r="C104" s="141" t="e">
        <v>#N/A</v>
      </c>
      <c r="M104" s="141"/>
      <c r="N104" s="142"/>
      <c r="P104" s="143"/>
      <c r="Q104" s="143"/>
      <c r="R104" s="143"/>
      <c r="S104" s="143"/>
    </row>
    <row r="105" spans="2:19">
      <c r="B105" s="140" t="e">
        <v>#N/A</v>
      </c>
      <c r="C105" s="141" t="e">
        <v>#N/A</v>
      </c>
      <c r="M105" s="141"/>
      <c r="N105" s="142"/>
      <c r="P105" s="143"/>
      <c r="Q105" s="143"/>
      <c r="R105" s="143"/>
      <c r="S105" s="143"/>
    </row>
    <row r="106" spans="2:19">
      <c r="C106" s="141"/>
      <c r="M106" s="141"/>
      <c r="N106" s="142"/>
      <c r="P106" s="143"/>
      <c r="Q106" s="143"/>
      <c r="R106" s="143"/>
      <c r="S106" s="143"/>
    </row>
    <row r="107" spans="2:19">
      <c r="C107" s="141"/>
      <c r="M107" s="141"/>
      <c r="N107" s="142"/>
      <c r="P107" s="143"/>
      <c r="Q107" s="143"/>
      <c r="R107" s="143"/>
      <c r="S107" s="143"/>
    </row>
    <row r="108" spans="2:19">
      <c r="C108" s="141"/>
      <c r="M108" s="141"/>
      <c r="N108" s="142"/>
      <c r="P108" s="143"/>
      <c r="Q108" s="143"/>
      <c r="R108" s="143"/>
      <c r="S108" s="143"/>
    </row>
  </sheetData>
  <mergeCells count="8">
    <mergeCell ref="B2:C2"/>
    <mergeCell ref="B4:C4"/>
    <mergeCell ref="B3:C3"/>
    <mergeCell ref="M3:N4"/>
    <mergeCell ref="P8:R8"/>
    <mergeCell ref="P5:R5"/>
    <mergeCell ref="P9:R9"/>
    <mergeCell ref="P6:R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U89"/>
  <sheetViews>
    <sheetView topLeftCell="A37" zoomScale="80" zoomScaleNormal="80" workbookViewId="0">
      <selection activeCell="B67" sqref="B67:AO67"/>
    </sheetView>
  </sheetViews>
  <sheetFormatPr defaultColWidth="10.42578125" defaultRowHeight="15"/>
  <cols>
    <col min="1" max="1" width="11.85546875" bestFit="1" customWidth="1"/>
    <col min="2" max="2" width="18.140625" bestFit="1" customWidth="1"/>
    <col min="3" max="3" width="20.28515625" bestFit="1" customWidth="1"/>
    <col min="4" max="4" width="21.42578125" bestFit="1" customWidth="1"/>
    <col min="5" max="6" width="16" bestFit="1" customWidth="1"/>
    <col min="7" max="8" width="13.85546875" bestFit="1" customWidth="1"/>
    <col min="9" max="9" width="17.7109375" bestFit="1" customWidth="1"/>
    <col min="10" max="10" width="12.42578125" customWidth="1"/>
    <col min="11" max="11" width="12" customWidth="1"/>
    <col min="12" max="14" width="8" customWidth="1"/>
    <col min="15" max="15" width="10.28515625" customWidth="1"/>
    <col min="16" max="16" width="11" customWidth="1"/>
    <col min="17" max="17" width="13.42578125" customWidth="1"/>
    <col min="18" max="18" width="11" customWidth="1"/>
    <col min="19" max="19" width="8.28515625" customWidth="1"/>
    <col min="20" max="20" width="9" customWidth="1"/>
    <col min="21" max="21" width="8.7109375" customWidth="1"/>
    <col min="22" max="22" width="11.28515625" customWidth="1"/>
    <col min="23" max="23" width="12" customWidth="1"/>
    <col min="24" max="24" width="14.42578125" customWidth="1"/>
  </cols>
  <sheetData>
    <row r="1" spans="1:24" ht="21">
      <c r="A1" s="101" t="s">
        <v>311</v>
      </c>
      <c r="B1" s="102"/>
      <c r="C1" s="102"/>
      <c r="D1" s="103"/>
    </row>
    <row r="2" spans="1:24">
      <c r="A2" s="13" t="s">
        <v>89</v>
      </c>
      <c r="B2" s="13" t="s">
        <v>90</v>
      </c>
      <c r="C2" s="13" t="s">
        <v>91</v>
      </c>
      <c r="D2" s="13" t="s">
        <v>92</v>
      </c>
      <c r="E2" s="13" t="s">
        <v>93</v>
      </c>
      <c r="F2" s="13" t="s">
        <v>94</v>
      </c>
      <c r="G2" s="13" t="s">
        <v>95</v>
      </c>
      <c r="H2" s="13" t="s">
        <v>96</v>
      </c>
      <c r="I2" s="13" t="s">
        <v>97</v>
      </c>
      <c r="J2" s="13" t="s">
        <v>98</v>
      </c>
      <c r="K2" s="13" t="s">
        <v>99</v>
      </c>
      <c r="L2" s="13" t="s">
        <v>100</v>
      </c>
      <c r="M2" s="13" t="s">
        <v>101</v>
      </c>
      <c r="N2" s="13" t="s">
        <v>102</v>
      </c>
      <c r="O2" s="13" t="s">
        <v>103</v>
      </c>
      <c r="P2" s="13" t="s">
        <v>104</v>
      </c>
      <c r="Q2" s="13" t="s">
        <v>105</v>
      </c>
      <c r="R2" s="13" t="s">
        <v>106</v>
      </c>
      <c r="S2" s="13" t="s">
        <v>107</v>
      </c>
      <c r="T2" s="13" t="s">
        <v>108</v>
      </c>
      <c r="U2" s="13" t="s">
        <v>109</v>
      </c>
      <c r="V2" s="13" t="s">
        <v>110</v>
      </c>
      <c r="W2" s="13" t="s">
        <v>111</v>
      </c>
      <c r="X2" s="13" t="s">
        <v>112</v>
      </c>
    </row>
    <row r="3" spans="1:24">
      <c r="A3" s="14">
        <v>2</v>
      </c>
      <c r="B3" s="15" t="s">
        <v>113</v>
      </c>
      <c r="C3" s="14">
        <v>34</v>
      </c>
      <c r="D3" s="14">
        <v>114469849369</v>
      </c>
      <c r="E3" s="14">
        <v>9.98</v>
      </c>
      <c r="F3" s="14">
        <v>3500</v>
      </c>
      <c r="G3" s="14">
        <v>0.19</v>
      </c>
      <c r="H3" s="14">
        <v>127.79</v>
      </c>
      <c r="I3" s="14">
        <v>4.3499999999999996</v>
      </c>
      <c r="J3" s="14">
        <v>0</v>
      </c>
      <c r="K3" s="14">
        <v>74348021193</v>
      </c>
      <c r="L3" s="14">
        <v>3.86</v>
      </c>
      <c r="M3" s="14">
        <v>4.5</v>
      </c>
      <c r="N3" s="14">
        <v>0.19</v>
      </c>
      <c r="O3" s="14">
        <v>0.65</v>
      </c>
      <c r="P3" s="14">
        <v>4.0599999999999996</v>
      </c>
      <c r="Q3" s="14">
        <v>4.38</v>
      </c>
      <c r="R3" s="14">
        <v>40121828176</v>
      </c>
      <c r="S3" s="14">
        <v>4.79</v>
      </c>
      <c r="T3" s="14">
        <v>3500</v>
      </c>
      <c r="U3" s="14">
        <v>4.25</v>
      </c>
      <c r="V3" s="14">
        <v>180.03</v>
      </c>
      <c r="W3" s="14">
        <v>4.5999999999999996</v>
      </c>
      <c r="X3" s="14">
        <v>4.45</v>
      </c>
    </row>
    <row r="4" spans="1:24">
      <c r="A4" s="14">
        <v>2</v>
      </c>
      <c r="B4" s="15" t="s">
        <v>113</v>
      </c>
      <c r="C4" s="14">
        <v>35</v>
      </c>
      <c r="D4" s="14">
        <v>29754756922</v>
      </c>
      <c r="E4" s="14">
        <v>6.21</v>
      </c>
      <c r="F4" s="14">
        <v>510</v>
      </c>
      <c r="G4" s="14">
        <v>1.01</v>
      </c>
      <c r="H4" s="14">
        <v>22.81</v>
      </c>
      <c r="I4" s="14">
        <v>5.05</v>
      </c>
      <c r="J4" s="14">
        <v>0</v>
      </c>
      <c r="K4" s="14">
        <v>21108458416</v>
      </c>
      <c r="L4" s="14">
        <v>4.43</v>
      </c>
      <c r="M4" s="14">
        <v>5.32</v>
      </c>
      <c r="N4" s="14">
        <v>1.01</v>
      </c>
      <c r="O4" s="14">
        <v>0.65</v>
      </c>
      <c r="P4" s="14">
        <v>4.6100000000000003</v>
      </c>
      <c r="Q4" s="14">
        <v>5.13</v>
      </c>
      <c r="R4" s="14">
        <v>8646298506</v>
      </c>
      <c r="S4" s="14">
        <v>5.67</v>
      </c>
      <c r="T4" s="14">
        <v>510</v>
      </c>
      <c r="U4" s="14">
        <v>4.79</v>
      </c>
      <c r="V4" s="14">
        <v>31.12</v>
      </c>
      <c r="W4" s="14">
        <v>5.44</v>
      </c>
      <c r="X4" s="14">
        <v>5.14</v>
      </c>
    </row>
    <row r="5" spans="1:24">
      <c r="A5" s="14">
        <v>2</v>
      </c>
      <c r="B5" s="15" t="s">
        <v>113</v>
      </c>
      <c r="C5" s="14">
        <v>36</v>
      </c>
      <c r="D5" s="14">
        <v>7017214436</v>
      </c>
      <c r="E5" s="14">
        <v>63.73</v>
      </c>
      <c r="F5" s="14">
        <v>5631</v>
      </c>
      <c r="G5" s="14">
        <v>1</v>
      </c>
      <c r="H5" s="14">
        <v>240.49</v>
      </c>
      <c r="I5" s="14">
        <v>52.5</v>
      </c>
      <c r="J5" s="14">
        <v>0</v>
      </c>
      <c r="K5" s="14">
        <v>4817898470</v>
      </c>
      <c r="L5" s="14">
        <v>45.38</v>
      </c>
      <c r="M5" s="14">
        <v>56</v>
      </c>
      <c r="N5" s="14">
        <v>1</v>
      </c>
      <c r="O5" s="14">
        <v>10.11</v>
      </c>
      <c r="P5" s="14">
        <v>49.15</v>
      </c>
      <c r="Q5" s="14">
        <v>53.84</v>
      </c>
      <c r="R5" s="14">
        <v>2199315966</v>
      </c>
      <c r="S5" s="14">
        <v>58.27</v>
      </c>
      <c r="T5" s="14">
        <v>5631</v>
      </c>
      <c r="U5" s="14">
        <v>51.5</v>
      </c>
      <c r="V5" s="14">
        <v>369.79</v>
      </c>
      <c r="W5" s="14">
        <v>56.45</v>
      </c>
      <c r="X5" s="14">
        <v>54.53</v>
      </c>
    </row>
    <row r="6" spans="1:24">
      <c r="A6" s="14">
        <v>2</v>
      </c>
      <c r="B6" s="15" t="s">
        <v>113</v>
      </c>
      <c r="C6" s="14">
        <v>37</v>
      </c>
      <c r="D6" s="14">
        <v>3026241278</v>
      </c>
      <c r="E6" s="14">
        <v>71.3</v>
      </c>
      <c r="F6" s="14">
        <v>1164.01</v>
      </c>
      <c r="G6" s="14">
        <v>1</v>
      </c>
      <c r="H6" s="14">
        <v>57.54</v>
      </c>
      <c r="I6" s="14">
        <v>67.41</v>
      </c>
      <c r="J6" s="14">
        <v>0</v>
      </c>
      <c r="K6" s="14">
        <v>1787547564</v>
      </c>
      <c r="L6" s="14">
        <v>61.07</v>
      </c>
      <c r="M6" s="14">
        <v>68.2</v>
      </c>
      <c r="N6" s="14">
        <v>1</v>
      </c>
      <c r="O6" s="14">
        <v>8.7899999999999991</v>
      </c>
      <c r="P6" s="14">
        <v>61.45</v>
      </c>
      <c r="Q6" s="14">
        <v>68.02</v>
      </c>
      <c r="R6" s="14">
        <v>1238693714</v>
      </c>
      <c r="S6" s="14">
        <v>77.42</v>
      </c>
      <c r="T6" s="14">
        <v>1164.01</v>
      </c>
      <c r="U6" s="14">
        <v>65</v>
      </c>
      <c r="V6" s="14">
        <v>87.58</v>
      </c>
      <c r="W6" s="14">
        <v>75.42</v>
      </c>
      <c r="X6" s="14">
        <v>70.66</v>
      </c>
    </row>
    <row r="7" spans="1:24">
      <c r="A7" s="14">
        <v>2</v>
      </c>
      <c r="B7" s="15" t="s">
        <v>113</v>
      </c>
      <c r="C7" s="14">
        <v>38</v>
      </c>
      <c r="D7" s="14">
        <v>551349733</v>
      </c>
      <c r="E7" s="14">
        <v>536.77</v>
      </c>
      <c r="F7" s="14">
        <v>3989.08</v>
      </c>
      <c r="G7" s="14">
        <v>1</v>
      </c>
      <c r="H7" s="14">
        <v>316.92</v>
      </c>
      <c r="I7" s="14">
        <v>501.34</v>
      </c>
      <c r="J7" s="14">
        <v>0</v>
      </c>
      <c r="K7" s="14">
        <v>318007021</v>
      </c>
      <c r="L7" s="14">
        <v>453.63</v>
      </c>
      <c r="M7" s="14">
        <v>520</v>
      </c>
      <c r="N7" s="14">
        <v>1</v>
      </c>
      <c r="O7" s="14">
        <v>74.72</v>
      </c>
      <c r="P7" s="14">
        <v>463.03</v>
      </c>
      <c r="Q7" s="14">
        <v>514.73</v>
      </c>
      <c r="R7" s="14">
        <v>233342712</v>
      </c>
      <c r="S7" s="14">
        <v>625.83000000000004</v>
      </c>
      <c r="T7" s="14">
        <v>3989.08</v>
      </c>
      <c r="U7" s="14">
        <v>322.14</v>
      </c>
      <c r="V7" s="14">
        <v>465.86</v>
      </c>
      <c r="W7" s="14">
        <v>573.86</v>
      </c>
      <c r="X7" s="14">
        <v>528.65</v>
      </c>
    </row>
    <row r="8" spans="1:24">
      <c r="A8" s="14">
        <v>2</v>
      </c>
      <c r="B8" s="15" t="s">
        <v>113</v>
      </c>
      <c r="C8" s="14">
        <v>39</v>
      </c>
      <c r="D8" s="14">
        <v>295660596</v>
      </c>
      <c r="E8" s="14">
        <v>829.56</v>
      </c>
      <c r="F8" s="14">
        <v>3333.33</v>
      </c>
      <c r="G8" s="14">
        <v>26.5</v>
      </c>
      <c r="H8" s="14">
        <v>314.06</v>
      </c>
      <c r="I8" s="14">
        <v>753.62</v>
      </c>
      <c r="J8" s="14">
        <v>0</v>
      </c>
      <c r="K8" s="14">
        <v>102070404</v>
      </c>
      <c r="L8" s="14">
        <v>682.57</v>
      </c>
      <c r="M8" s="14">
        <v>800</v>
      </c>
      <c r="N8" s="14">
        <v>26.5</v>
      </c>
      <c r="O8" s="14">
        <v>117.04</v>
      </c>
      <c r="P8" s="14">
        <v>708.86</v>
      </c>
      <c r="Q8" s="14">
        <v>756.21</v>
      </c>
      <c r="R8" s="14">
        <v>193590192</v>
      </c>
      <c r="S8" s="14">
        <v>988.08</v>
      </c>
      <c r="T8" s="14">
        <v>3333.33</v>
      </c>
      <c r="U8" s="14">
        <v>768.62</v>
      </c>
      <c r="V8" s="14">
        <v>383.82</v>
      </c>
      <c r="W8" s="14">
        <v>890</v>
      </c>
      <c r="X8" s="14">
        <v>769.05</v>
      </c>
    </row>
    <row r="9" spans="1:24">
      <c r="A9" s="14">
        <v>2</v>
      </c>
      <c r="B9" s="15" t="s">
        <v>113</v>
      </c>
      <c r="C9" s="14">
        <v>40</v>
      </c>
      <c r="D9" s="14">
        <v>64882060</v>
      </c>
      <c r="E9" s="14">
        <v>2664.46</v>
      </c>
      <c r="F9" s="14">
        <v>5800</v>
      </c>
      <c r="G9" s="14">
        <v>1</v>
      </c>
      <c r="H9" s="14">
        <v>661.24</v>
      </c>
      <c r="I9" s="14">
        <v>2613.81</v>
      </c>
      <c r="J9" s="14">
        <v>0</v>
      </c>
      <c r="K9" s="14">
        <v>26887707</v>
      </c>
      <c r="L9" s="14">
        <v>2009.76</v>
      </c>
      <c r="M9" s="14">
        <v>2615</v>
      </c>
      <c r="N9" s="14">
        <v>1</v>
      </c>
      <c r="O9" s="14">
        <v>562.99</v>
      </c>
      <c r="P9" s="14">
        <v>2429.0300000000002</v>
      </c>
      <c r="Q9" s="14">
        <v>2580.39</v>
      </c>
      <c r="R9" s="14">
        <v>37994353</v>
      </c>
      <c r="S9" s="14">
        <v>2850.72</v>
      </c>
      <c r="T9" s="14">
        <v>5800</v>
      </c>
      <c r="U9" s="14">
        <v>2672.92</v>
      </c>
      <c r="V9" s="14">
        <v>527.69000000000005</v>
      </c>
      <c r="W9" s="14">
        <v>2751.65</v>
      </c>
      <c r="X9" s="14">
        <v>2674.1</v>
      </c>
    </row>
    <row r="10" spans="1:24">
      <c r="A10" s="14">
        <v>2</v>
      </c>
      <c r="B10" s="15" t="s">
        <v>113</v>
      </c>
      <c r="C10" s="14">
        <v>11399</v>
      </c>
      <c r="D10" s="14">
        <v>41106451</v>
      </c>
      <c r="E10" s="14">
        <v>4631.37</v>
      </c>
      <c r="F10" s="14">
        <v>150000</v>
      </c>
      <c r="G10" s="14">
        <v>1</v>
      </c>
      <c r="H10" s="14">
        <v>10457.08</v>
      </c>
      <c r="I10" s="14">
        <v>3645.03</v>
      </c>
      <c r="J10" s="14">
        <v>0</v>
      </c>
      <c r="K10" s="14">
        <v>33560902</v>
      </c>
      <c r="L10" s="14">
        <v>1214.82</v>
      </c>
      <c r="M10" s="14">
        <v>4000.21</v>
      </c>
      <c r="N10" s="14">
        <v>1</v>
      </c>
      <c r="O10" s="14">
        <v>683.03</v>
      </c>
      <c r="P10" s="14">
        <v>1</v>
      </c>
      <c r="Q10" s="14">
        <v>3695.12</v>
      </c>
      <c r="R10" s="14">
        <v>7545549</v>
      </c>
      <c r="S10" s="14">
        <v>5278.81</v>
      </c>
      <c r="T10" s="14">
        <v>150000</v>
      </c>
      <c r="U10" s="14">
        <v>4049.91</v>
      </c>
      <c r="V10" s="14">
        <v>18704.47</v>
      </c>
      <c r="W10" s="14">
        <v>4599</v>
      </c>
      <c r="X10" s="14">
        <v>4093.64</v>
      </c>
    </row>
    <row r="11" spans="1:24" ht="21">
      <c r="A11" s="101" t="s">
        <v>308</v>
      </c>
      <c r="B11" s="102"/>
      <c r="C11" s="102"/>
      <c r="D11" s="103"/>
    </row>
    <row r="12" spans="1:24">
      <c r="A12" t="s">
        <v>89</v>
      </c>
      <c r="B12" t="s">
        <v>90</v>
      </c>
      <c r="C12" t="s">
        <v>91</v>
      </c>
      <c r="D12" t="s">
        <v>92</v>
      </c>
      <c r="E12" t="s">
        <v>93</v>
      </c>
      <c r="F12" t="s">
        <v>94</v>
      </c>
      <c r="G12" t="s">
        <v>95</v>
      </c>
      <c r="H12" t="s">
        <v>96</v>
      </c>
      <c r="I12" t="s">
        <v>97</v>
      </c>
      <c r="J12" t="s">
        <v>98</v>
      </c>
      <c r="K12" t="s">
        <v>99</v>
      </c>
      <c r="L12" t="s">
        <v>100</v>
      </c>
      <c r="M12" t="s">
        <v>101</v>
      </c>
      <c r="N12" t="s">
        <v>102</v>
      </c>
      <c r="O12" t="s">
        <v>103</v>
      </c>
      <c r="P12" t="s">
        <v>104</v>
      </c>
      <c r="Q12" t="s">
        <v>105</v>
      </c>
      <c r="R12" t="s">
        <v>106</v>
      </c>
      <c r="S12" t="s">
        <v>107</v>
      </c>
      <c r="T12" t="s">
        <v>108</v>
      </c>
      <c r="U12" t="s">
        <v>109</v>
      </c>
      <c r="V12" t="s">
        <v>110</v>
      </c>
      <c r="W12" t="s">
        <v>111</v>
      </c>
      <c r="X12" t="s">
        <v>112</v>
      </c>
    </row>
    <row r="13" spans="1:24">
      <c r="A13">
        <v>2</v>
      </c>
      <c r="B13" s="41" t="s">
        <v>113</v>
      </c>
      <c r="C13">
        <v>34</v>
      </c>
      <c r="D13">
        <v>60914053131</v>
      </c>
      <c r="E13">
        <v>4.33</v>
      </c>
      <c r="F13">
        <v>9.4700000000000006</v>
      </c>
      <c r="G13">
        <v>1</v>
      </c>
      <c r="H13">
        <v>1.06</v>
      </c>
      <c r="I13">
        <v>4.51</v>
      </c>
      <c r="J13">
        <v>0</v>
      </c>
      <c r="K13">
        <v>30084374797</v>
      </c>
      <c r="L13">
        <v>3.86</v>
      </c>
      <c r="M13">
        <v>4.51</v>
      </c>
      <c r="N13">
        <v>1</v>
      </c>
      <c r="O13">
        <v>0.8</v>
      </c>
      <c r="P13">
        <v>3.91</v>
      </c>
      <c r="Q13">
        <v>4.5</v>
      </c>
      <c r="R13">
        <v>26094769659</v>
      </c>
      <c r="S13">
        <v>4.8600000000000003</v>
      </c>
      <c r="T13">
        <v>9.4700000000000006</v>
      </c>
      <c r="U13">
        <v>4.59</v>
      </c>
      <c r="V13">
        <v>0.81</v>
      </c>
      <c r="W13">
        <v>4.71</v>
      </c>
      <c r="X13">
        <v>4.63</v>
      </c>
    </row>
    <row r="14" spans="1:24">
      <c r="A14">
        <v>2</v>
      </c>
      <c r="B14" s="41" t="s">
        <v>113</v>
      </c>
      <c r="C14">
        <v>35</v>
      </c>
      <c r="D14">
        <v>18402240610</v>
      </c>
      <c r="E14">
        <v>5.39</v>
      </c>
      <c r="F14">
        <v>9.99</v>
      </c>
      <c r="G14">
        <v>3.25</v>
      </c>
      <c r="H14">
        <v>0.86</v>
      </c>
      <c r="I14">
        <v>5.37</v>
      </c>
      <c r="J14" s="14">
        <v>0</v>
      </c>
      <c r="K14" s="14">
        <v>14282357341</v>
      </c>
      <c r="L14" s="14">
        <v>4.79</v>
      </c>
      <c r="M14" s="14">
        <v>5.44</v>
      </c>
      <c r="N14" s="14">
        <v>3.25</v>
      </c>
      <c r="O14">
        <v>0.47</v>
      </c>
      <c r="P14">
        <v>4.91</v>
      </c>
      <c r="Q14">
        <v>5.34</v>
      </c>
      <c r="R14">
        <v>4033378949</v>
      </c>
      <c r="S14">
        <v>5.95</v>
      </c>
      <c r="T14">
        <v>9.99</v>
      </c>
      <c r="U14">
        <v>5.53</v>
      </c>
      <c r="V14">
        <v>0.83</v>
      </c>
      <c r="W14">
        <v>5.74</v>
      </c>
      <c r="X14">
        <v>5.54</v>
      </c>
    </row>
    <row r="15" spans="1:24">
      <c r="A15">
        <v>2</v>
      </c>
      <c r="B15" s="41" t="s">
        <v>113</v>
      </c>
      <c r="C15">
        <v>36</v>
      </c>
      <c r="D15">
        <v>3308221522</v>
      </c>
      <c r="E15">
        <v>107.04</v>
      </c>
      <c r="F15">
        <v>5631</v>
      </c>
      <c r="G15">
        <v>1</v>
      </c>
      <c r="H15">
        <v>549.86</v>
      </c>
      <c r="I15">
        <v>55.61</v>
      </c>
      <c r="J15">
        <v>0</v>
      </c>
      <c r="K15">
        <v>2067354599</v>
      </c>
      <c r="L15">
        <v>46.56</v>
      </c>
      <c r="M15">
        <v>55</v>
      </c>
      <c r="N15">
        <v>1</v>
      </c>
      <c r="O15">
        <v>13.1</v>
      </c>
      <c r="P15">
        <v>51</v>
      </c>
      <c r="Q15">
        <v>54.94</v>
      </c>
      <c r="R15">
        <v>1109410978</v>
      </c>
      <c r="S15">
        <v>59.53</v>
      </c>
      <c r="T15">
        <v>5631</v>
      </c>
      <c r="U15">
        <v>56.31</v>
      </c>
      <c r="V15">
        <v>812.31</v>
      </c>
      <c r="W15">
        <v>57.54</v>
      </c>
      <c r="X15">
        <v>56.87</v>
      </c>
    </row>
    <row r="16" spans="1:24">
      <c r="A16">
        <v>2</v>
      </c>
      <c r="B16" s="41" t="s">
        <v>113</v>
      </c>
      <c r="C16">
        <v>37</v>
      </c>
      <c r="D16">
        <v>2079209780</v>
      </c>
      <c r="E16">
        <v>69.52</v>
      </c>
      <c r="F16">
        <v>90</v>
      </c>
      <c r="G16">
        <v>1</v>
      </c>
      <c r="H16">
        <v>10.23</v>
      </c>
      <c r="I16">
        <v>72.16</v>
      </c>
      <c r="J16">
        <v>0</v>
      </c>
      <c r="K16">
        <v>1110860286</v>
      </c>
      <c r="L16">
        <v>66.38</v>
      </c>
      <c r="M16">
        <v>72.8</v>
      </c>
      <c r="N16">
        <v>1</v>
      </c>
      <c r="O16">
        <v>10.64</v>
      </c>
      <c r="P16">
        <v>69.349999999999994</v>
      </c>
      <c r="Q16">
        <v>72.150000000000006</v>
      </c>
      <c r="R16">
        <v>968349494</v>
      </c>
      <c r="S16">
        <v>78.92</v>
      </c>
      <c r="T16">
        <v>90</v>
      </c>
      <c r="U16">
        <v>74.08</v>
      </c>
      <c r="V16">
        <v>2.59</v>
      </c>
      <c r="W16">
        <v>75.61</v>
      </c>
      <c r="X16">
        <v>74.569999999999993</v>
      </c>
    </row>
    <row r="17" spans="1:24">
      <c r="A17">
        <v>2</v>
      </c>
      <c r="B17" s="41" t="s">
        <v>113</v>
      </c>
      <c r="C17">
        <v>38</v>
      </c>
      <c r="D17">
        <v>308929728</v>
      </c>
      <c r="E17">
        <v>551.97</v>
      </c>
      <c r="F17">
        <v>999</v>
      </c>
      <c r="G17">
        <v>200.01</v>
      </c>
      <c r="H17">
        <v>114.23</v>
      </c>
      <c r="I17">
        <v>531.20000000000005</v>
      </c>
      <c r="J17">
        <v>0</v>
      </c>
      <c r="K17">
        <v>203687690</v>
      </c>
      <c r="L17">
        <v>480.03</v>
      </c>
      <c r="M17">
        <v>556.66</v>
      </c>
      <c r="N17">
        <v>200.01</v>
      </c>
      <c r="O17">
        <v>67.52</v>
      </c>
      <c r="P17">
        <v>515</v>
      </c>
      <c r="Q17">
        <v>544.67999999999995</v>
      </c>
      <c r="R17">
        <v>105242038</v>
      </c>
      <c r="S17">
        <v>714.57</v>
      </c>
      <c r="T17">
        <v>999</v>
      </c>
      <c r="U17">
        <v>586.79999999999995</v>
      </c>
      <c r="V17">
        <v>75.36</v>
      </c>
      <c r="W17">
        <v>715</v>
      </c>
      <c r="X17">
        <v>587.45000000000005</v>
      </c>
    </row>
    <row r="18" spans="1:24">
      <c r="A18">
        <v>2</v>
      </c>
      <c r="B18" s="41" t="s">
        <v>113</v>
      </c>
      <c r="C18">
        <v>39</v>
      </c>
      <c r="D18">
        <v>216386617</v>
      </c>
      <c r="E18">
        <v>816.42</v>
      </c>
      <c r="F18">
        <v>1598.92</v>
      </c>
      <c r="G18">
        <v>600</v>
      </c>
      <c r="H18">
        <v>144.28</v>
      </c>
      <c r="I18">
        <v>772.87</v>
      </c>
      <c r="J18" s="14">
        <v>0</v>
      </c>
      <c r="K18" s="14">
        <v>70298200</v>
      </c>
      <c r="L18" s="14">
        <v>706.13</v>
      </c>
      <c r="M18" s="14">
        <v>751.04</v>
      </c>
      <c r="N18" s="14">
        <v>600</v>
      </c>
      <c r="O18">
        <v>41.04</v>
      </c>
      <c r="P18">
        <v>708.22</v>
      </c>
      <c r="Q18">
        <v>751.02</v>
      </c>
      <c r="R18">
        <v>143702318</v>
      </c>
      <c r="S18">
        <v>1028</v>
      </c>
      <c r="T18">
        <v>1598.92</v>
      </c>
      <c r="U18">
        <v>772</v>
      </c>
      <c r="V18">
        <v>147.4</v>
      </c>
      <c r="W18">
        <v>950</v>
      </c>
      <c r="X18">
        <v>773.61</v>
      </c>
    </row>
    <row r="19" spans="1:24">
      <c r="A19">
        <v>2</v>
      </c>
      <c r="B19" s="41" t="s">
        <v>113</v>
      </c>
      <c r="C19">
        <v>40</v>
      </c>
      <c r="D19">
        <v>30567494</v>
      </c>
      <c r="E19">
        <v>2665.87</v>
      </c>
      <c r="F19">
        <v>3685.99</v>
      </c>
      <c r="G19">
        <v>100</v>
      </c>
      <c r="H19">
        <v>361.09</v>
      </c>
      <c r="I19">
        <v>2699.88</v>
      </c>
      <c r="J19" s="14">
        <v>0</v>
      </c>
      <c r="K19" s="14">
        <v>11372502</v>
      </c>
      <c r="L19" s="14">
        <v>2403.6</v>
      </c>
      <c r="M19" s="14">
        <v>2520.5</v>
      </c>
      <c r="N19" s="14">
        <v>100</v>
      </c>
      <c r="O19">
        <v>432.91</v>
      </c>
      <c r="P19">
        <v>2400.06</v>
      </c>
      <c r="Q19">
        <v>2517.3000000000002</v>
      </c>
      <c r="R19">
        <v>19194992</v>
      </c>
      <c r="S19">
        <v>2847.87</v>
      </c>
      <c r="T19">
        <v>3685.99</v>
      </c>
      <c r="U19">
        <v>2598.84</v>
      </c>
      <c r="V19">
        <v>173.99</v>
      </c>
      <c r="W19">
        <v>2827.78</v>
      </c>
      <c r="X19">
        <v>2643.54</v>
      </c>
    </row>
    <row r="20" spans="1:24">
      <c r="A20">
        <v>2</v>
      </c>
      <c r="B20" s="41" t="s">
        <v>113</v>
      </c>
      <c r="C20">
        <v>11399</v>
      </c>
      <c r="D20">
        <v>33132221</v>
      </c>
      <c r="E20">
        <v>5982.65</v>
      </c>
      <c r="F20">
        <v>150000</v>
      </c>
      <c r="G20">
        <v>1</v>
      </c>
      <c r="H20">
        <v>18926.38</v>
      </c>
      <c r="I20">
        <v>3622.83</v>
      </c>
      <c r="J20" s="14">
        <v>0</v>
      </c>
      <c r="K20" s="14">
        <v>26812977</v>
      </c>
      <c r="L20" s="14">
        <v>759.52</v>
      </c>
      <c r="M20" s="14">
        <v>3622.95</v>
      </c>
      <c r="N20" s="14">
        <v>1</v>
      </c>
      <c r="O20">
        <v>819.07</v>
      </c>
      <c r="P20">
        <v>1</v>
      </c>
      <c r="Q20">
        <v>3454.75</v>
      </c>
      <c r="R20">
        <v>6319244</v>
      </c>
      <c r="S20">
        <v>4500.8599999999997</v>
      </c>
      <c r="T20">
        <v>150000</v>
      </c>
      <c r="U20">
        <v>3777.99</v>
      </c>
      <c r="V20">
        <v>28607.59</v>
      </c>
      <c r="W20">
        <v>4431.41</v>
      </c>
      <c r="X20">
        <v>3778.29</v>
      </c>
    </row>
    <row r="21" spans="1:24" ht="21">
      <c r="A21" s="101" t="s">
        <v>309</v>
      </c>
      <c r="B21" s="102"/>
      <c r="C21" s="102"/>
      <c r="D21" s="103"/>
      <c r="J21" s="14"/>
      <c r="K21" s="14"/>
      <c r="L21" s="14"/>
      <c r="M21" s="14"/>
      <c r="N21" s="14"/>
    </row>
    <row r="22" spans="1:24">
      <c r="A22" t="s">
        <v>89</v>
      </c>
      <c r="B22" t="s">
        <v>90</v>
      </c>
      <c r="C22" t="s">
        <v>91</v>
      </c>
      <c r="D22" t="s">
        <v>92</v>
      </c>
      <c r="E22" t="s">
        <v>93</v>
      </c>
      <c r="F22" t="s">
        <v>94</v>
      </c>
      <c r="G22" t="s">
        <v>95</v>
      </c>
      <c r="H22" t="s">
        <v>96</v>
      </c>
      <c r="I22" t="s">
        <v>97</v>
      </c>
      <c r="J22" s="14" t="s">
        <v>98</v>
      </c>
      <c r="K22" s="14" t="s">
        <v>99</v>
      </c>
      <c r="L22" s="14" t="s">
        <v>100</v>
      </c>
      <c r="M22" s="14" t="s">
        <v>101</v>
      </c>
      <c r="N22" s="14" t="s">
        <v>102</v>
      </c>
      <c r="O22" t="s">
        <v>103</v>
      </c>
      <c r="P22" t="s">
        <v>104</v>
      </c>
      <c r="Q22" t="s">
        <v>105</v>
      </c>
      <c r="R22" t="s">
        <v>106</v>
      </c>
      <c r="S22" t="s">
        <v>107</v>
      </c>
      <c r="T22" t="s">
        <v>108</v>
      </c>
      <c r="U22" t="s">
        <v>109</v>
      </c>
      <c r="V22" t="s">
        <v>110</v>
      </c>
      <c r="W22" t="s">
        <v>111</v>
      </c>
      <c r="X22" t="s">
        <v>112</v>
      </c>
    </row>
    <row r="23" spans="1:24">
      <c r="A23">
        <v>2</v>
      </c>
      <c r="B23" s="41" t="s">
        <v>113</v>
      </c>
      <c r="C23">
        <v>34</v>
      </c>
      <c r="D23">
        <v>13902349931</v>
      </c>
      <c r="E23">
        <v>4.25</v>
      </c>
      <c r="F23">
        <v>5.39</v>
      </c>
      <c r="G23">
        <v>2.16</v>
      </c>
      <c r="H23">
        <v>0.71</v>
      </c>
      <c r="I23">
        <v>4.5199999999999996</v>
      </c>
      <c r="J23" s="14">
        <v>0</v>
      </c>
      <c r="K23" s="14">
        <v>11074244000</v>
      </c>
      <c r="L23" s="14">
        <v>3.87</v>
      </c>
      <c r="M23" s="14">
        <v>4.34</v>
      </c>
      <c r="N23" s="14">
        <v>2.16</v>
      </c>
      <c r="O23">
        <v>0.56999999999999995</v>
      </c>
      <c r="P23">
        <v>4.0599999999999996</v>
      </c>
      <c r="Q23">
        <v>4.2699999999999996</v>
      </c>
      <c r="R23">
        <v>2828105931</v>
      </c>
      <c r="S23">
        <v>4.8600000000000003</v>
      </c>
      <c r="T23">
        <v>5.39</v>
      </c>
      <c r="U23">
        <v>4.5199999999999996</v>
      </c>
      <c r="V23">
        <v>0.24</v>
      </c>
      <c r="W23">
        <v>4.7</v>
      </c>
      <c r="X23">
        <v>4.55</v>
      </c>
    </row>
    <row r="24" spans="1:24">
      <c r="A24">
        <v>2</v>
      </c>
      <c r="B24" s="41" t="s">
        <v>113</v>
      </c>
      <c r="C24">
        <v>35</v>
      </c>
      <c r="D24">
        <v>3823941233</v>
      </c>
      <c r="E24">
        <v>14.51</v>
      </c>
      <c r="F24">
        <v>510</v>
      </c>
      <c r="G24">
        <v>3.26</v>
      </c>
      <c r="H24">
        <v>68.06</v>
      </c>
      <c r="I24">
        <v>5.3</v>
      </c>
      <c r="J24" s="14">
        <v>0</v>
      </c>
      <c r="K24" s="14">
        <v>2796404466</v>
      </c>
      <c r="L24" s="14">
        <v>4.37</v>
      </c>
      <c r="M24" s="14">
        <v>5.18</v>
      </c>
      <c r="N24" s="14">
        <v>3.26</v>
      </c>
      <c r="O24">
        <v>0.44</v>
      </c>
      <c r="P24">
        <v>4.01</v>
      </c>
      <c r="Q24">
        <v>5.05</v>
      </c>
      <c r="R24">
        <v>1035271348</v>
      </c>
      <c r="S24">
        <v>5.64</v>
      </c>
      <c r="T24">
        <v>510</v>
      </c>
      <c r="U24">
        <v>5.29</v>
      </c>
      <c r="V24">
        <v>89.13</v>
      </c>
      <c r="W24">
        <v>5.53</v>
      </c>
      <c r="X24">
        <v>5.33</v>
      </c>
    </row>
    <row r="25" spans="1:24">
      <c r="A25">
        <v>2</v>
      </c>
      <c r="B25" s="41" t="s">
        <v>113</v>
      </c>
      <c r="C25">
        <v>36</v>
      </c>
      <c r="D25">
        <v>677567594</v>
      </c>
      <c r="E25">
        <v>66.930000000000007</v>
      </c>
      <c r="F25">
        <v>514.98</v>
      </c>
      <c r="G25">
        <v>12.48</v>
      </c>
      <c r="H25">
        <v>65.239999999999995</v>
      </c>
      <c r="I25">
        <v>54.97</v>
      </c>
      <c r="J25" s="14">
        <v>0</v>
      </c>
      <c r="K25" s="14">
        <v>519694662</v>
      </c>
      <c r="L25" s="14">
        <v>42.17</v>
      </c>
      <c r="M25" s="14">
        <v>52.39</v>
      </c>
      <c r="N25" s="14">
        <v>12.48</v>
      </c>
      <c r="O25">
        <v>11.36</v>
      </c>
      <c r="P25">
        <v>48.32</v>
      </c>
      <c r="Q25">
        <v>52.37</v>
      </c>
      <c r="R25">
        <v>157872932</v>
      </c>
      <c r="S25">
        <v>65</v>
      </c>
      <c r="T25">
        <v>514.98</v>
      </c>
      <c r="U25">
        <v>54.9</v>
      </c>
      <c r="V25">
        <v>78.63</v>
      </c>
      <c r="W25">
        <v>56.29</v>
      </c>
      <c r="X25">
        <v>54.94</v>
      </c>
    </row>
    <row r="26" spans="1:24">
      <c r="A26">
        <v>2</v>
      </c>
      <c r="B26" s="41" t="s">
        <v>113</v>
      </c>
      <c r="C26">
        <v>37</v>
      </c>
      <c r="D26">
        <v>429683991</v>
      </c>
      <c r="E26">
        <v>67.78</v>
      </c>
      <c r="F26">
        <v>98</v>
      </c>
      <c r="G26">
        <v>39.75</v>
      </c>
      <c r="H26">
        <v>10.69</v>
      </c>
      <c r="I26">
        <v>65.569999999999993</v>
      </c>
      <c r="J26" s="14">
        <v>0</v>
      </c>
      <c r="K26" s="14">
        <v>407074870</v>
      </c>
      <c r="L26" s="14">
        <v>61.78</v>
      </c>
      <c r="M26" s="14">
        <v>66.760000000000005</v>
      </c>
      <c r="N26" s="14">
        <v>39.75</v>
      </c>
      <c r="O26">
        <v>5.57</v>
      </c>
      <c r="P26">
        <v>64.06</v>
      </c>
      <c r="Q26">
        <v>66.760000000000005</v>
      </c>
      <c r="R26">
        <v>22609121</v>
      </c>
      <c r="S26">
        <v>76.78</v>
      </c>
      <c r="T26">
        <v>98</v>
      </c>
      <c r="U26">
        <v>72</v>
      </c>
      <c r="V26">
        <v>5.32</v>
      </c>
      <c r="W26">
        <v>80.989999999999995</v>
      </c>
      <c r="X26">
        <v>73.84</v>
      </c>
    </row>
    <row r="27" spans="1:24">
      <c r="A27">
        <v>2</v>
      </c>
      <c r="B27" s="41" t="s">
        <v>113</v>
      </c>
      <c r="C27">
        <v>38</v>
      </c>
      <c r="D27">
        <v>86681317</v>
      </c>
      <c r="E27">
        <v>485.71</v>
      </c>
      <c r="F27">
        <v>800</v>
      </c>
      <c r="G27">
        <v>336.81</v>
      </c>
      <c r="H27">
        <v>81.430000000000007</v>
      </c>
      <c r="I27">
        <v>472.3</v>
      </c>
      <c r="J27" s="14">
        <v>0</v>
      </c>
      <c r="K27" s="14">
        <v>77679328</v>
      </c>
      <c r="L27" s="14">
        <v>465.27</v>
      </c>
      <c r="M27" s="14">
        <v>509.11</v>
      </c>
      <c r="N27" s="14">
        <v>336.81</v>
      </c>
      <c r="O27">
        <v>48.4</v>
      </c>
      <c r="P27">
        <v>465.1</v>
      </c>
      <c r="Q27">
        <v>509.11</v>
      </c>
      <c r="R27">
        <v>9001989</v>
      </c>
      <c r="S27">
        <v>592.80999999999995</v>
      </c>
      <c r="T27">
        <v>800</v>
      </c>
      <c r="U27">
        <v>564.94000000000005</v>
      </c>
      <c r="V27">
        <v>67.62</v>
      </c>
      <c r="W27">
        <v>570</v>
      </c>
      <c r="X27">
        <v>567.97</v>
      </c>
    </row>
    <row r="28" spans="1:24">
      <c r="A28">
        <v>2</v>
      </c>
      <c r="B28" s="41" t="s">
        <v>113</v>
      </c>
      <c r="C28">
        <v>39</v>
      </c>
      <c r="D28">
        <v>28052345</v>
      </c>
      <c r="E28">
        <v>794.96</v>
      </c>
      <c r="F28">
        <v>1800.01</v>
      </c>
      <c r="G28">
        <v>26.5</v>
      </c>
      <c r="H28">
        <v>207.94</v>
      </c>
      <c r="I28">
        <v>730.68</v>
      </c>
      <c r="J28" s="14">
        <v>0</v>
      </c>
      <c r="K28" s="14">
        <v>13796848</v>
      </c>
      <c r="L28" s="14">
        <v>618.98</v>
      </c>
      <c r="M28" s="14">
        <v>730.69</v>
      </c>
      <c r="N28" s="14">
        <v>26.5</v>
      </c>
      <c r="O28">
        <v>133.19</v>
      </c>
      <c r="P28">
        <v>720.23</v>
      </c>
      <c r="Q28">
        <v>729.96</v>
      </c>
      <c r="R28">
        <v>14255497</v>
      </c>
      <c r="S28">
        <v>924.51</v>
      </c>
      <c r="T28">
        <v>1800.01</v>
      </c>
      <c r="U28">
        <v>799.9</v>
      </c>
      <c r="V28">
        <v>183.89</v>
      </c>
      <c r="W28">
        <v>939.01</v>
      </c>
      <c r="X28">
        <v>800.93</v>
      </c>
    </row>
    <row r="29" spans="1:24">
      <c r="A29">
        <v>2</v>
      </c>
      <c r="B29" s="41" t="s">
        <v>113</v>
      </c>
      <c r="C29">
        <v>40</v>
      </c>
      <c r="D29">
        <v>10820081</v>
      </c>
      <c r="E29">
        <v>2686.07</v>
      </c>
      <c r="F29">
        <v>3150</v>
      </c>
      <c r="G29">
        <v>1861.01</v>
      </c>
      <c r="H29">
        <v>303.37</v>
      </c>
      <c r="I29">
        <v>2737.9</v>
      </c>
      <c r="J29" s="14">
        <v>0</v>
      </c>
      <c r="K29" s="14">
        <v>1736460</v>
      </c>
      <c r="L29" s="14">
        <v>2313.94</v>
      </c>
      <c r="M29" s="14">
        <v>2551.08</v>
      </c>
      <c r="N29" s="14">
        <v>1861.01</v>
      </c>
      <c r="O29">
        <v>235.91</v>
      </c>
      <c r="P29">
        <v>2200</v>
      </c>
      <c r="Q29">
        <v>2551.0700000000002</v>
      </c>
      <c r="R29">
        <v>9083621</v>
      </c>
      <c r="S29">
        <v>2772.99</v>
      </c>
      <c r="T29">
        <v>3150</v>
      </c>
      <c r="U29">
        <v>2630</v>
      </c>
      <c r="V29">
        <v>146.37</v>
      </c>
      <c r="W29">
        <v>2707</v>
      </c>
      <c r="X29">
        <v>2639.71</v>
      </c>
    </row>
    <row r="30" spans="1:24">
      <c r="A30">
        <v>2</v>
      </c>
      <c r="B30" s="41" t="s">
        <v>113</v>
      </c>
      <c r="C30">
        <v>11399</v>
      </c>
      <c r="D30">
        <v>3538076</v>
      </c>
      <c r="E30">
        <v>4250.88</v>
      </c>
      <c r="F30">
        <v>6499.92</v>
      </c>
      <c r="G30">
        <v>2000.01</v>
      </c>
      <c r="H30">
        <v>1485.34</v>
      </c>
      <c r="I30">
        <v>3451.07</v>
      </c>
      <c r="J30" s="14">
        <v>0</v>
      </c>
      <c r="K30" s="14">
        <v>2761644</v>
      </c>
      <c r="L30" s="14">
        <v>3305.37</v>
      </c>
      <c r="M30" s="14">
        <v>3561.11</v>
      </c>
      <c r="N30" s="14">
        <v>2000.01</v>
      </c>
      <c r="O30">
        <v>392.57</v>
      </c>
      <c r="P30">
        <v>3281.31</v>
      </c>
      <c r="Q30">
        <v>3561.11</v>
      </c>
      <c r="R30">
        <v>776432</v>
      </c>
      <c r="S30">
        <v>6198.4</v>
      </c>
      <c r="T30">
        <v>6499.92</v>
      </c>
      <c r="U30">
        <v>6186.87</v>
      </c>
      <c r="V30">
        <v>92.99</v>
      </c>
      <c r="W30">
        <v>6187.97</v>
      </c>
      <c r="X30">
        <v>6186.91</v>
      </c>
    </row>
    <row r="31" spans="1:24" ht="21">
      <c r="A31" s="101" t="s">
        <v>310</v>
      </c>
      <c r="B31" s="102"/>
      <c r="C31" s="102"/>
      <c r="D31" s="103"/>
    </row>
    <row r="32" spans="1:24">
      <c r="A32" t="s">
        <v>89</v>
      </c>
      <c r="B32" t="s">
        <v>90</v>
      </c>
      <c r="C32" t="s">
        <v>91</v>
      </c>
      <c r="D32" t="s">
        <v>92</v>
      </c>
      <c r="E32" t="s">
        <v>93</v>
      </c>
      <c r="F32" t="s">
        <v>94</v>
      </c>
      <c r="G32" t="s">
        <v>95</v>
      </c>
      <c r="H32" t="s">
        <v>96</v>
      </c>
      <c r="I32" t="s">
        <v>97</v>
      </c>
      <c r="J32" t="s">
        <v>98</v>
      </c>
      <c r="K32" t="s">
        <v>99</v>
      </c>
      <c r="L32" t="s">
        <v>100</v>
      </c>
      <c r="M32" t="s">
        <v>101</v>
      </c>
      <c r="N32" t="s">
        <v>102</v>
      </c>
      <c r="O32" t="s">
        <v>103</v>
      </c>
      <c r="P32" t="s">
        <v>104</v>
      </c>
      <c r="Q32" t="s">
        <v>105</v>
      </c>
      <c r="R32" t="s">
        <v>106</v>
      </c>
      <c r="S32" t="s">
        <v>107</v>
      </c>
      <c r="T32" t="s">
        <v>108</v>
      </c>
      <c r="U32" t="s">
        <v>109</v>
      </c>
      <c r="V32" t="s">
        <v>110</v>
      </c>
      <c r="W32" t="s">
        <v>111</v>
      </c>
      <c r="X32" t="s">
        <v>112</v>
      </c>
    </row>
    <row r="33" spans="1:24">
      <c r="A33">
        <v>2</v>
      </c>
      <c r="B33" s="41" t="s">
        <v>113</v>
      </c>
      <c r="C33">
        <v>34</v>
      </c>
      <c r="D33">
        <v>9887439621</v>
      </c>
      <c r="E33">
        <v>4.26</v>
      </c>
      <c r="F33">
        <v>5.85</v>
      </c>
      <c r="G33">
        <v>3.03</v>
      </c>
      <c r="H33">
        <v>0.56999999999999995</v>
      </c>
      <c r="I33">
        <v>4.57</v>
      </c>
      <c r="J33">
        <v>0</v>
      </c>
      <c r="K33">
        <v>7525515698</v>
      </c>
      <c r="L33">
        <v>3.83</v>
      </c>
      <c r="M33">
        <v>4.1500000000000004</v>
      </c>
      <c r="N33">
        <v>3.03</v>
      </c>
      <c r="O33">
        <v>0.37</v>
      </c>
      <c r="P33">
        <v>4.08</v>
      </c>
      <c r="Q33">
        <v>4.1500000000000004</v>
      </c>
      <c r="R33">
        <v>2361923923</v>
      </c>
      <c r="S33">
        <v>4.88</v>
      </c>
      <c r="T33">
        <v>5.85</v>
      </c>
      <c r="U33">
        <v>4.57</v>
      </c>
      <c r="V33">
        <v>0.27</v>
      </c>
      <c r="W33">
        <v>5.85</v>
      </c>
      <c r="X33">
        <v>4.6100000000000003</v>
      </c>
    </row>
    <row r="34" spans="1:24">
      <c r="A34">
        <v>2</v>
      </c>
      <c r="B34" s="41" t="s">
        <v>113</v>
      </c>
      <c r="C34">
        <v>35</v>
      </c>
      <c r="D34">
        <v>3968121658</v>
      </c>
      <c r="E34">
        <v>4.91</v>
      </c>
      <c r="F34">
        <v>7.33</v>
      </c>
      <c r="G34">
        <v>3.26</v>
      </c>
      <c r="H34">
        <v>1</v>
      </c>
      <c r="I34">
        <v>4.75</v>
      </c>
      <c r="J34">
        <v>0</v>
      </c>
      <c r="K34">
        <v>2828460500</v>
      </c>
      <c r="L34">
        <v>4.2300000000000004</v>
      </c>
      <c r="M34">
        <v>4.92</v>
      </c>
      <c r="N34">
        <v>3.26</v>
      </c>
      <c r="O34">
        <v>0.52</v>
      </c>
      <c r="P34">
        <v>3.59</v>
      </c>
      <c r="Q34">
        <v>4.91</v>
      </c>
      <c r="R34">
        <v>1139661158</v>
      </c>
      <c r="S34">
        <v>5.44</v>
      </c>
      <c r="T34">
        <v>7.33</v>
      </c>
      <c r="U34">
        <v>5.23</v>
      </c>
      <c r="V34">
        <v>0.85</v>
      </c>
      <c r="W34">
        <v>5.8</v>
      </c>
      <c r="X34">
        <v>5.43</v>
      </c>
    </row>
    <row r="35" spans="1:24">
      <c r="A35">
        <v>2</v>
      </c>
      <c r="B35" s="41" t="s">
        <v>113</v>
      </c>
      <c r="C35">
        <v>36</v>
      </c>
      <c r="D35">
        <v>795485698</v>
      </c>
      <c r="E35">
        <v>47.65</v>
      </c>
      <c r="F35">
        <v>62</v>
      </c>
      <c r="G35">
        <v>19.34</v>
      </c>
      <c r="H35">
        <v>9.77</v>
      </c>
      <c r="I35">
        <v>50.74</v>
      </c>
      <c r="J35">
        <v>0</v>
      </c>
      <c r="K35">
        <v>732950071</v>
      </c>
      <c r="L35">
        <v>43.25</v>
      </c>
      <c r="M35">
        <v>51.29</v>
      </c>
      <c r="N35">
        <v>19.34</v>
      </c>
      <c r="O35">
        <v>9.14</v>
      </c>
      <c r="P35">
        <v>48.7</v>
      </c>
      <c r="Q35">
        <v>51.25</v>
      </c>
      <c r="R35">
        <v>62535627</v>
      </c>
      <c r="S35">
        <v>56.92</v>
      </c>
      <c r="T35">
        <v>62</v>
      </c>
      <c r="U35">
        <v>56.84</v>
      </c>
      <c r="V35">
        <v>1.36</v>
      </c>
      <c r="W35">
        <v>56.91</v>
      </c>
      <c r="X35">
        <v>56.87</v>
      </c>
    </row>
    <row r="36" spans="1:24">
      <c r="A36">
        <v>2</v>
      </c>
      <c r="B36" s="41" t="s">
        <v>113</v>
      </c>
      <c r="C36">
        <v>37</v>
      </c>
      <c r="D36">
        <v>252843581</v>
      </c>
      <c r="E36">
        <v>276.8</v>
      </c>
      <c r="F36">
        <v>6998</v>
      </c>
      <c r="G36">
        <v>41.35</v>
      </c>
      <c r="H36">
        <v>1188.19</v>
      </c>
      <c r="I36">
        <v>67.38</v>
      </c>
      <c r="J36">
        <v>0</v>
      </c>
      <c r="K36">
        <v>210800000</v>
      </c>
      <c r="L36">
        <v>63.61</v>
      </c>
      <c r="M36">
        <v>68.63</v>
      </c>
      <c r="N36">
        <v>41.35</v>
      </c>
      <c r="O36">
        <v>7.11</v>
      </c>
      <c r="P36">
        <v>67.37</v>
      </c>
      <c r="Q36">
        <v>67.72</v>
      </c>
      <c r="R36">
        <v>42043581</v>
      </c>
      <c r="S36">
        <v>112.8</v>
      </c>
      <c r="T36">
        <v>6998</v>
      </c>
      <c r="U36">
        <v>69.47</v>
      </c>
      <c r="V36">
        <v>1913.1</v>
      </c>
      <c r="W36">
        <v>89.33</v>
      </c>
      <c r="X36">
        <v>74.25</v>
      </c>
    </row>
    <row r="37" spans="1:24">
      <c r="A37">
        <v>2</v>
      </c>
      <c r="B37" s="41" t="s">
        <v>113</v>
      </c>
      <c r="C37">
        <v>38</v>
      </c>
      <c r="D37">
        <v>36312235</v>
      </c>
      <c r="E37">
        <v>491.24</v>
      </c>
      <c r="F37">
        <v>673.33</v>
      </c>
      <c r="G37">
        <v>300.07</v>
      </c>
      <c r="H37">
        <v>68.53</v>
      </c>
      <c r="I37">
        <v>497.3</v>
      </c>
      <c r="J37">
        <v>0</v>
      </c>
      <c r="K37">
        <v>28951668</v>
      </c>
      <c r="L37">
        <v>468.67</v>
      </c>
      <c r="M37">
        <v>497.64</v>
      </c>
      <c r="N37">
        <v>300.07</v>
      </c>
      <c r="O37">
        <v>56.32</v>
      </c>
      <c r="P37">
        <v>497.18</v>
      </c>
      <c r="Q37">
        <v>497.63</v>
      </c>
      <c r="R37">
        <v>7360567</v>
      </c>
      <c r="S37">
        <v>561.54999999999995</v>
      </c>
      <c r="T37">
        <v>673.33</v>
      </c>
      <c r="U37">
        <v>550.61</v>
      </c>
      <c r="V37">
        <v>30.62</v>
      </c>
      <c r="W37">
        <v>560.66</v>
      </c>
      <c r="X37">
        <v>550.62</v>
      </c>
    </row>
    <row r="38" spans="1:24">
      <c r="A38">
        <v>2</v>
      </c>
      <c r="B38" s="41" t="s">
        <v>113</v>
      </c>
      <c r="C38">
        <v>39</v>
      </c>
      <c r="D38">
        <v>8391771</v>
      </c>
      <c r="E38">
        <v>910.51</v>
      </c>
      <c r="F38">
        <v>3333.33</v>
      </c>
      <c r="G38">
        <v>530</v>
      </c>
      <c r="H38">
        <v>558</v>
      </c>
      <c r="I38">
        <v>765.39</v>
      </c>
      <c r="J38">
        <v>0</v>
      </c>
      <c r="K38">
        <v>6583852</v>
      </c>
      <c r="L38">
        <v>729.95</v>
      </c>
      <c r="M38">
        <v>765.47</v>
      </c>
      <c r="N38">
        <v>530</v>
      </c>
      <c r="O38">
        <v>75.11</v>
      </c>
      <c r="P38">
        <v>765.37</v>
      </c>
      <c r="Q38">
        <v>765.47</v>
      </c>
      <c r="R38">
        <v>1807919</v>
      </c>
      <c r="S38">
        <v>1039.24</v>
      </c>
      <c r="T38">
        <v>3333.33</v>
      </c>
      <c r="U38">
        <v>892.97</v>
      </c>
      <c r="V38">
        <v>892.19</v>
      </c>
      <c r="W38">
        <v>1500</v>
      </c>
      <c r="X38">
        <v>892.97</v>
      </c>
    </row>
    <row r="39" spans="1:24">
      <c r="A39">
        <v>2</v>
      </c>
      <c r="B39" s="41" t="s">
        <v>113</v>
      </c>
      <c r="C39">
        <v>40</v>
      </c>
      <c r="D39">
        <v>5787189</v>
      </c>
      <c r="E39">
        <v>2884.31</v>
      </c>
      <c r="F39">
        <v>5003.33</v>
      </c>
      <c r="G39">
        <v>2301.06</v>
      </c>
      <c r="H39">
        <v>525.87</v>
      </c>
      <c r="I39">
        <v>2670.98</v>
      </c>
      <c r="J39">
        <v>0</v>
      </c>
      <c r="K39">
        <v>1701100</v>
      </c>
      <c r="L39">
        <v>2508.13</v>
      </c>
      <c r="M39">
        <v>2523</v>
      </c>
      <c r="N39">
        <v>2301.06</v>
      </c>
      <c r="O39">
        <v>61.03</v>
      </c>
      <c r="P39">
        <v>2521.13</v>
      </c>
      <c r="Q39">
        <v>2523</v>
      </c>
      <c r="R39">
        <v>4086089</v>
      </c>
      <c r="S39">
        <v>2979.17</v>
      </c>
      <c r="T39">
        <v>5003.33</v>
      </c>
      <c r="U39">
        <v>2666.87</v>
      </c>
      <c r="V39">
        <v>547.89</v>
      </c>
      <c r="W39">
        <v>2750</v>
      </c>
      <c r="X39">
        <v>2667.02</v>
      </c>
    </row>
    <row r="40" spans="1:24">
      <c r="A40">
        <v>2</v>
      </c>
      <c r="B40" s="41" t="s">
        <v>113</v>
      </c>
      <c r="C40">
        <v>11399</v>
      </c>
      <c r="D40">
        <v>1814654</v>
      </c>
      <c r="E40">
        <v>4441.96</v>
      </c>
      <c r="F40">
        <v>9993.33</v>
      </c>
      <c r="G40">
        <v>102</v>
      </c>
      <c r="H40">
        <v>1986.67</v>
      </c>
      <c r="I40">
        <v>3507.1</v>
      </c>
      <c r="J40">
        <v>0</v>
      </c>
      <c r="K40">
        <v>820000</v>
      </c>
      <c r="L40">
        <v>3440.3</v>
      </c>
      <c r="M40">
        <v>3508</v>
      </c>
      <c r="N40">
        <v>102</v>
      </c>
      <c r="O40">
        <v>863.01</v>
      </c>
      <c r="P40">
        <v>3506.01</v>
      </c>
      <c r="Q40">
        <v>3508</v>
      </c>
      <c r="R40">
        <v>994654</v>
      </c>
      <c r="S40">
        <v>6655.23</v>
      </c>
      <c r="T40">
        <v>9993.33</v>
      </c>
      <c r="U40">
        <v>5799.97</v>
      </c>
      <c r="V40">
        <v>1294.98</v>
      </c>
      <c r="W40">
        <v>6499.9</v>
      </c>
      <c r="X40">
        <v>5799.98</v>
      </c>
    </row>
    <row r="42" spans="1:24">
      <c r="A42" s="43" t="str">
        <f>A1</f>
        <v>Average</v>
      </c>
      <c r="B42" s="104">
        <v>2</v>
      </c>
      <c r="C42" s="17">
        <f t="array" ref="C42:J42">TRANSPOSE('рассчет вводных'!L3:L10)</f>
        <v>3.86</v>
      </c>
      <c r="D42" s="17">
        <v>4.43</v>
      </c>
      <c r="E42" s="17">
        <v>45.38</v>
      </c>
      <c r="F42" s="17">
        <v>61.07</v>
      </c>
      <c r="G42" s="17">
        <v>453.63</v>
      </c>
      <c r="H42" s="17">
        <v>682.57</v>
      </c>
      <c r="I42" s="17">
        <v>2009.76</v>
      </c>
      <c r="J42" s="17">
        <v>1214.82</v>
      </c>
      <c r="L42" s="96" t="s">
        <v>313</v>
      </c>
      <c r="M42" s="96"/>
      <c r="N42" s="96"/>
      <c r="O42" s="96"/>
      <c r="P42" s="96"/>
      <c r="Q42" s="96"/>
    </row>
    <row r="43" spans="1:24">
      <c r="A43" s="43" t="str">
        <f>A11</f>
        <v>Jita</v>
      </c>
      <c r="B43" s="104"/>
      <c r="C43" s="17">
        <f t="array" ref="C43:J43">TRANSPOSE('рассчет вводных'!L13:L20)</f>
        <v>3.86</v>
      </c>
      <c r="D43" s="17">
        <v>4.79</v>
      </c>
      <c r="E43" s="17">
        <v>46.56</v>
      </c>
      <c r="F43" s="17">
        <v>66.38</v>
      </c>
      <c r="G43" s="17">
        <v>480.03</v>
      </c>
      <c r="H43" s="17">
        <v>706.13</v>
      </c>
      <c r="I43" s="17">
        <v>2403.6</v>
      </c>
      <c r="J43" s="17">
        <v>759.52</v>
      </c>
      <c r="L43" s="97" t="s">
        <v>314</v>
      </c>
      <c r="M43" s="98"/>
      <c r="N43" s="99"/>
      <c r="O43" s="97" t="s">
        <v>315</v>
      </c>
      <c r="P43" s="98"/>
      <c r="Q43" s="99"/>
    </row>
    <row r="44" spans="1:24">
      <c r="A44" s="43" t="str">
        <f>A21</f>
        <v>Amarr</v>
      </c>
      <c r="B44" s="104"/>
      <c r="C44" s="17">
        <f t="array" ref="C44:J44">TRANSPOSE('рассчет вводных'!L23:L30)</f>
        <v>3.87</v>
      </c>
      <c r="D44" s="17">
        <v>4.37</v>
      </c>
      <c r="E44" s="17">
        <v>42.17</v>
      </c>
      <c r="F44" s="17">
        <v>61.78</v>
      </c>
      <c r="G44" s="17">
        <v>465.27</v>
      </c>
      <c r="H44" s="17">
        <v>618.98</v>
      </c>
      <c r="I44" s="17">
        <v>2313.94</v>
      </c>
      <c r="J44" s="17">
        <v>3305.37</v>
      </c>
      <c r="L44" s="93">
        <f>(((('2. Вводные'!N16)+100)/100)*(1/((100-('2. Вводные'!P16))/100))*100)-100</f>
        <v>38.554216867469876</v>
      </c>
      <c r="M44" s="94"/>
      <c r="N44" s="95"/>
      <c r="O44" s="93">
        <f>IF('2. Вводные'!S16=0,'рассчет вводных'!L44,IF('рассчет вводных'!L44=0,'2. Вводные'!S16,IF('рассчет вводных'!L44&gt;'2. Вводные'!S16,L44,'2. Вводные'!S16)))</f>
        <v>38.554216867469876</v>
      </c>
      <c r="P44" s="94"/>
      <c r="Q44" s="95"/>
    </row>
    <row r="45" spans="1:24">
      <c r="A45" s="43" t="str">
        <f>A31</f>
        <v>Rens</v>
      </c>
      <c r="B45" s="104"/>
      <c r="C45" s="17">
        <f t="array" ref="C45:J45">TRANSPOSE('рассчет вводных'!L33:L40)</f>
        <v>3.83</v>
      </c>
      <c r="D45" s="17">
        <v>4.2300000000000004</v>
      </c>
      <c r="E45" s="17">
        <v>43.25</v>
      </c>
      <c r="F45" s="17">
        <v>63.61</v>
      </c>
      <c r="G45" s="17">
        <v>468.67</v>
      </c>
      <c r="H45" s="17">
        <v>729.95</v>
      </c>
      <c r="I45" s="17">
        <v>2508.13</v>
      </c>
      <c r="J45" s="17">
        <v>3440.3</v>
      </c>
    </row>
    <row r="46" spans="1:24">
      <c r="B46" s="28"/>
      <c r="C46" s="48">
        <f t="array" ref="C46:J46">IF(B42=1,C42:J42,IF(B42=2,C43:J43,IF(B42=3,C44:J44,C45:J45)))</f>
        <v>3.86</v>
      </c>
      <c r="D46" s="48">
        <v>4.79</v>
      </c>
      <c r="E46" s="49">
        <v>46.56</v>
      </c>
      <c r="F46" s="49">
        <v>66.38</v>
      </c>
      <c r="G46" s="49">
        <v>480.03</v>
      </c>
      <c r="H46" s="49">
        <v>706.13</v>
      </c>
      <c r="I46" s="49">
        <v>2403.6</v>
      </c>
      <c r="J46" s="49">
        <v>759.52</v>
      </c>
    </row>
    <row r="48" spans="1:24">
      <c r="A48" s="8"/>
    </row>
    <row r="49" spans="1:255" s="57" customFormat="1">
      <c r="A49" s="100" t="str">
        <f>'3. Результат'!B2</f>
        <v>Имя</v>
      </c>
      <c r="B49" s="154">
        <f t="array" ref="B49:CD50">TRANSPOSE('2. Вводные'!B6:C82)</f>
        <v>1</v>
      </c>
      <c r="C49" s="154">
        <v>2</v>
      </c>
      <c r="D49" s="154">
        <v>3</v>
      </c>
      <c r="E49" s="154">
        <v>4</v>
      </c>
      <c r="F49" s="154">
        <v>5</v>
      </c>
      <c r="G49" s="154">
        <v>6</v>
      </c>
      <c r="H49" s="154">
        <v>7</v>
      </c>
      <c r="I49" s="154">
        <v>8</v>
      </c>
      <c r="J49" s="154">
        <v>9</v>
      </c>
      <c r="K49" s="154">
        <v>10</v>
      </c>
      <c r="L49" s="154">
        <v>11</v>
      </c>
      <c r="M49" s="154">
        <v>12</v>
      </c>
      <c r="N49" s="154">
        <v>13</v>
      </c>
      <c r="O49" s="154">
        <v>14</v>
      </c>
      <c r="P49" s="154">
        <v>15</v>
      </c>
      <c r="Q49" s="154">
        <v>16</v>
      </c>
      <c r="R49" s="154">
        <v>17</v>
      </c>
      <c r="S49" s="154">
        <v>18</v>
      </c>
      <c r="T49" s="154">
        <v>19</v>
      </c>
      <c r="U49" s="154">
        <v>20</v>
      </c>
      <c r="V49" s="154">
        <v>21</v>
      </c>
      <c r="W49" s="154">
        <v>22</v>
      </c>
      <c r="X49" s="154">
        <v>23</v>
      </c>
      <c r="Y49" s="154">
        <v>24</v>
      </c>
      <c r="Z49" s="154">
        <v>25</v>
      </c>
      <c r="AA49" s="154">
        <v>26</v>
      </c>
      <c r="AB49" s="154">
        <v>27</v>
      </c>
      <c r="AC49" s="154">
        <v>28</v>
      </c>
      <c r="AD49" s="154">
        <v>29</v>
      </c>
      <c r="AE49" s="154">
        <v>30</v>
      </c>
      <c r="AF49" s="154">
        <v>31</v>
      </c>
      <c r="AG49" s="154">
        <v>32</v>
      </c>
      <c r="AH49" s="154">
        <v>33</v>
      </c>
      <c r="AI49" s="154">
        <v>34</v>
      </c>
      <c r="AJ49" s="154">
        <v>35</v>
      </c>
      <c r="AK49" s="154">
        <v>36</v>
      </c>
      <c r="AL49" s="154">
        <v>37</v>
      </c>
      <c r="AM49" s="154">
        <v>38</v>
      </c>
      <c r="AN49" s="154">
        <v>39</v>
      </c>
      <c r="AO49" s="154">
        <v>40</v>
      </c>
      <c r="AP49" s="154">
        <v>0</v>
      </c>
      <c r="AQ49" s="154">
        <v>0</v>
      </c>
      <c r="AR49" s="154">
        <v>0</v>
      </c>
      <c r="AS49" s="154">
        <v>0</v>
      </c>
      <c r="AT49" s="154">
        <v>0</v>
      </c>
      <c r="AU49" s="154">
        <v>0</v>
      </c>
      <c r="AV49" s="154">
        <v>0</v>
      </c>
      <c r="AW49" s="154">
        <v>0</v>
      </c>
      <c r="AX49" s="154">
        <v>0</v>
      </c>
      <c r="AY49" s="154">
        <v>0</v>
      </c>
      <c r="AZ49" s="154">
        <v>0</v>
      </c>
      <c r="BA49" s="154">
        <v>0</v>
      </c>
      <c r="BB49" s="154">
        <v>0</v>
      </c>
      <c r="BC49" s="154">
        <v>0</v>
      </c>
      <c r="BD49" s="154">
        <v>0</v>
      </c>
      <c r="BE49" s="154">
        <v>0</v>
      </c>
      <c r="BF49" s="154">
        <v>0</v>
      </c>
      <c r="BG49" s="154">
        <v>0</v>
      </c>
      <c r="BH49" s="154">
        <v>0</v>
      </c>
      <c r="BI49" s="154">
        <v>0</v>
      </c>
      <c r="BJ49" s="154">
        <v>0</v>
      </c>
      <c r="BK49" s="154">
        <v>0</v>
      </c>
      <c r="BL49" s="154">
        <v>0</v>
      </c>
      <c r="BM49" s="154">
        <v>0</v>
      </c>
      <c r="BN49" s="154">
        <v>0</v>
      </c>
      <c r="BO49" s="154">
        <v>0</v>
      </c>
      <c r="BP49" s="154">
        <v>0</v>
      </c>
      <c r="BQ49" s="154">
        <v>0</v>
      </c>
      <c r="BR49" s="154">
        <v>0</v>
      </c>
      <c r="BS49" s="154">
        <v>0</v>
      </c>
      <c r="BT49" s="154">
        <v>0</v>
      </c>
      <c r="BU49" s="154">
        <v>0</v>
      </c>
      <c r="BV49" s="154">
        <v>0</v>
      </c>
      <c r="BW49" s="56">
        <v>0</v>
      </c>
      <c r="BX49" s="57">
        <v>0</v>
      </c>
      <c r="BY49" s="57">
        <v>0</v>
      </c>
      <c r="BZ49" s="57">
        <v>0</v>
      </c>
      <c r="CA49" s="57" t="e">
        <v>#N/A</v>
      </c>
      <c r="CB49" s="57" t="e">
        <v>#N/A</v>
      </c>
      <c r="CC49" s="57" t="e">
        <v>#N/A</v>
      </c>
      <c r="CD49" s="57" t="e">
        <v>#N/A</v>
      </c>
      <c r="CE49" s="57" t="e">
        <f>#REF!</f>
        <v>#REF!</v>
      </c>
      <c r="CF49" s="57" t="e">
        <f>#REF!</f>
        <v>#REF!</v>
      </c>
      <c r="CG49" s="57" t="e">
        <f>#REF!</f>
        <v>#REF!</v>
      </c>
      <c r="CH49" s="57" t="e">
        <f>#REF!</f>
        <v>#REF!</v>
      </c>
      <c r="CI49" s="57" t="e">
        <f>#REF!</f>
        <v>#REF!</v>
      </c>
      <c r="CJ49" s="57" t="e">
        <f>#REF!</f>
        <v>#REF!</v>
      </c>
      <c r="CK49" s="57" t="e">
        <f>#REF!</f>
        <v>#REF!</v>
      </c>
      <c r="CL49" s="57" t="e">
        <f>#REF!</f>
        <v>#REF!</v>
      </c>
      <c r="CM49" s="57" t="e">
        <f>#REF!</f>
        <v>#REF!</v>
      </c>
      <c r="CN49" s="57" t="e">
        <f>#REF!</f>
        <v>#REF!</v>
      </c>
      <c r="CO49" s="57" t="e">
        <f>#REF!</f>
        <v>#REF!</v>
      </c>
      <c r="CP49" s="57" t="e">
        <f>#REF!</f>
        <v>#REF!</v>
      </c>
      <c r="CQ49" s="57" t="e">
        <f>#REF!</f>
        <v>#REF!</v>
      </c>
      <c r="CR49" s="57" t="e">
        <f>#REF!</f>
        <v>#REF!</v>
      </c>
      <c r="CS49" s="57" t="e">
        <f>#REF!</f>
        <v>#REF!</v>
      </c>
      <c r="CT49" s="57" t="e">
        <f>#REF!</f>
        <v>#REF!</v>
      </c>
      <c r="CU49" s="57" t="e">
        <f>#REF!</f>
        <v>#REF!</v>
      </c>
      <c r="CV49" s="57" t="e">
        <f>#REF!</f>
        <v>#REF!</v>
      </c>
      <c r="CW49" s="57" t="e">
        <f>#REF!</f>
        <v>#REF!</v>
      </c>
      <c r="CX49" s="57" t="e">
        <f>#REF!</f>
        <v>#REF!</v>
      </c>
      <c r="CY49" s="57" t="e">
        <f>#REF!</f>
        <v>#REF!</v>
      </c>
      <c r="CZ49" s="57" t="e">
        <f>#REF!</f>
        <v>#REF!</v>
      </c>
      <c r="DA49" s="57" t="e">
        <f>#REF!</f>
        <v>#REF!</v>
      </c>
      <c r="DB49" s="57" t="e">
        <f>#REF!</f>
        <v>#REF!</v>
      </c>
      <c r="DC49" s="57" t="e">
        <f>#REF!</f>
        <v>#REF!</v>
      </c>
      <c r="DD49" s="57" t="e">
        <f>#REF!</f>
        <v>#REF!</v>
      </c>
      <c r="DE49" s="57" t="e">
        <f>#REF!</f>
        <v>#REF!</v>
      </c>
      <c r="DF49" s="57" t="e">
        <f>#REF!</f>
        <v>#REF!</v>
      </c>
      <c r="DG49" s="57" t="e">
        <f>#REF!</f>
        <v>#REF!</v>
      </c>
      <c r="DH49" s="57" t="e">
        <f>#REF!</f>
        <v>#REF!</v>
      </c>
      <c r="DI49" s="57" t="e">
        <f>#REF!</f>
        <v>#REF!</v>
      </c>
      <c r="DJ49" s="57" t="e">
        <f>#REF!</f>
        <v>#REF!</v>
      </c>
      <c r="DK49" s="57" t="e">
        <f>#REF!</f>
        <v>#REF!</v>
      </c>
      <c r="DL49" s="57" t="e">
        <f>#REF!</f>
        <v>#REF!</v>
      </c>
      <c r="DM49" s="57" t="e">
        <f>#REF!</f>
        <v>#REF!</v>
      </c>
      <c r="DN49" s="57" t="e">
        <f>#REF!</f>
        <v>#REF!</v>
      </c>
      <c r="DO49" s="57" t="e">
        <f>#REF!</f>
        <v>#REF!</v>
      </c>
      <c r="DP49" s="57" t="e">
        <f>#REF!</f>
        <v>#REF!</v>
      </c>
      <c r="DQ49" s="57" t="e">
        <f>#REF!</f>
        <v>#REF!</v>
      </c>
      <c r="DR49" s="57" t="e">
        <f>#REF!</f>
        <v>#REF!</v>
      </c>
      <c r="DS49" s="57" t="e">
        <f>#REF!</f>
        <v>#REF!</v>
      </c>
      <c r="DT49" s="57" t="e">
        <f>#REF!</f>
        <v>#REF!</v>
      </c>
      <c r="DU49" s="57" t="e">
        <f>#REF!</f>
        <v>#REF!</v>
      </c>
      <c r="DV49" s="57" t="e">
        <f>#REF!</f>
        <v>#REF!</v>
      </c>
      <c r="DW49" s="57" t="e">
        <f>#REF!</f>
        <v>#REF!</v>
      </c>
      <c r="DX49" s="57" t="e">
        <f>#REF!</f>
        <v>#REF!</v>
      </c>
      <c r="DY49" s="57" t="e">
        <f>#REF!</f>
        <v>#REF!</v>
      </c>
      <c r="DZ49" s="57" t="e">
        <f>#REF!</f>
        <v>#REF!</v>
      </c>
      <c r="EA49" s="57" t="e">
        <f>#REF!</f>
        <v>#REF!</v>
      </c>
      <c r="EB49" s="57" t="e">
        <f>#REF!</f>
        <v>#REF!</v>
      </c>
      <c r="EC49" s="57" t="e">
        <f>#REF!</f>
        <v>#REF!</v>
      </c>
      <c r="ED49" s="57" t="e">
        <f>#REF!</f>
        <v>#REF!</v>
      </c>
      <c r="EE49" s="57" t="e">
        <f>#REF!</f>
        <v>#REF!</v>
      </c>
      <c r="EF49" s="57" t="e">
        <f>#REF!</f>
        <v>#REF!</v>
      </c>
      <c r="EG49" s="57" t="e">
        <f>#REF!</f>
        <v>#REF!</v>
      </c>
      <c r="EH49" s="57" t="e">
        <f>#REF!</f>
        <v>#REF!</v>
      </c>
      <c r="EI49" s="57" t="e">
        <f>#REF!</f>
        <v>#REF!</v>
      </c>
      <c r="EJ49" s="57" t="e">
        <f>#REF!</f>
        <v>#REF!</v>
      </c>
      <c r="EK49" s="57" t="e">
        <f>#REF!</f>
        <v>#REF!</v>
      </c>
      <c r="EL49" s="57" t="e">
        <f>#REF!</f>
        <v>#REF!</v>
      </c>
      <c r="EM49" s="57" t="e">
        <f>#REF!</f>
        <v>#REF!</v>
      </c>
      <c r="EN49" s="57" t="e">
        <f>#REF!</f>
        <v>#REF!</v>
      </c>
      <c r="EO49" s="57" t="e">
        <f>#REF!</f>
        <v>#REF!</v>
      </c>
      <c r="EP49" s="57" t="e">
        <f>#REF!</f>
        <v>#REF!</v>
      </c>
      <c r="EQ49" s="57" t="e">
        <f>#REF!</f>
        <v>#REF!</v>
      </c>
      <c r="ER49" s="57" t="e">
        <f>#REF!</f>
        <v>#REF!</v>
      </c>
      <c r="ES49" s="57" t="e">
        <f>#REF!</f>
        <v>#REF!</v>
      </c>
      <c r="ET49" s="57" t="e">
        <f>#REF!</f>
        <v>#REF!</v>
      </c>
      <c r="EU49" s="57" t="e">
        <f>#REF!</f>
        <v>#REF!</v>
      </c>
      <c r="EV49" s="57" t="e">
        <f>#REF!</f>
        <v>#REF!</v>
      </c>
      <c r="EW49" s="57" t="e">
        <f>#REF!</f>
        <v>#REF!</v>
      </c>
      <c r="EX49" s="57" t="e">
        <f>#REF!</f>
        <v>#REF!</v>
      </c>
      <c r="EY49" s="57" t="e">
        <f>#REF!</f>
        <v>#REF!</v>
      </c>
      <c r="EZ49" s="57" t="e">
        <f>#REF!</f>
        <v>#REF!</v>
      </c>
      <c r="FA49" s="57" t="e">
        <f>#REF!</f>
        <v>#REF!</v>
      </c>
      <c r="FB49" s="57" t="e">
        <f>#REF!</f>
        <v>#REF!</v>
      </c>
      <c r="FC49" s="57" t="e">
        <f>#REF!</f>
        <v>#REF!</v>
      </c>
      <c r="FD49" s="57" t="e">
        <f>#REF!</f>
        <v>#REF!</v>
      </c>
      <c r="FE49" s="57" t="e">
        <f>#REF!</f>
        <v>#REF!</v>
      </c>
      <c r="FF49" s="57" t="e">
        <f>#REF!</f>
        <v>#REF!</v>
      </c>
      <c r="FG49" s="57" t="e">
        <f>#REF!</f>
        <v>#REF!</v>
      </c>
      <c r="FH49" s="57" t="e">
        <f>#REF!</f>
        <v>#REF!</v>
      </c>
      <c r="FI49" s="57" t="e">
        <f>#REF!</f>
        <v>#REF!</v>
      </c>
      <c r="FJ49" s="57" t="e">
        <f>#REF!</f>
        <v>#REF!</v>
      </c>
      <c r="FK49" s="57" t="e">
        <f>#REF!</f>
        <v>#REF!</v>
      </c>
      <c r="FL49" s="57" t="e">
        <f>#REF!</f>
        <v>#REF!</v>
      </c>
      <c r="FM49" s="57" t="e">
        <f>#REF!</f>
        <v>#REF!</v>
      </c>
      <c r="FN49" s="57" t="e">
        <f>#REF!</f>
        <v>#REF!</v>
      </c>
      <c r="FO49" s="57" t="e">
        <f>#REF!</f>
        <v>#REF!</v>
      </c>
      <c r="FP49" s="57" t="e">
        <f>#REF!</f>
        <v>#REF!</v>
      </c>
      <c r="FQ49" s="57" t="e">
        <f>#REF!</f>
        <v>#REF!</v>
      </c>
      <c r="FR49" s="57" t="e">
        <f>#REF!</f>
        <v>#REF!</v>
      </c>
      <c r="FS49" s="57" t="e">
        <f>#REF!</f>
        <v>#REF!</v>
      </c>
      <c r="FT49" s="57" t="e">
        <f>#REF!</f>
        <v>#REF!</v>
      </c>
      <c r="FU49" s="57" t="e">
        <f>#REF!</f>
        <v>#REF!</v>
      </c>
      <c r="FV49" s="57" t="e">
        <f>#REF!</f>
        <v>#REF!</v>
      </c>
      <c r="FW49" s="57" t="e">
        <f>#REF!</f>
        <v>#REF!</v>
      </c>
      <c r="FX49" s="57" t="e">
        <f>#REF!</f>
        <v>#REF!</v>
      </c>
      <c r="FY49" s="57" t="e">
        <f>#REF!</f>
        <v>#REF!</v>
      </c>
      <c r="FZ49" s="57" t="e">
        <f>#REF!</f>
        <v>#REF!</v>
      </c>
      <c r="GA49" s="57" t="e">
        <f>#REF!</f>
        <v>#REF!</v>
      </c>
      <c r="GB49" s="57" t="e">
        <f>#REF!</f>
        <v>#REF!</v>
      </c>
      <c r="GC49" s="57" t="e">
        <f>#REF!</f>
        <v>#REF!</v>
      </c>
      <c r="GD49" s="57" t="e">
        <f>#REF!</f>
        <v>#REF!</v>
      </c>
      <c r="GE49" s="57" t="e">
        <f>#REF!</f>
        <v>#REF!</v>
      </c>
      <c r="GF49" s="57" t="e">
        <f>#REF!</f>
        <v>#REF!</v>
      </c>
      <c r="GG49" s="57" t="e">
        <f>#REF!</f>
        <v>#REF!</v>
      </c>
      <c r="GH49" s="57" t="e">
        <f>#REF!</f>
        <v>#REF!</v>
      </c>
      <c r="GI49" s="57" t="e">
        <f>#REF!</f>
        <v>#REF!</v>
      </c>
      <c r="GJ49" s="57" t="e">
        <f>#REF!</f>
        <v>#REF!</v>
      </c>
      <c r="GK49" s="57" t="e">
        <f>#REF!</f>
        <v>#REF!</v>
      </c>
      <c r="GL49" s="57" t="e">
        <f>#REF!</f>
        <v>#REF!</v>
      </c>
      <c r="GM49" s="57" t="e">
        <f>#REF!</f>
        <v>#REF!</v>
      </c>
      <c r="GN49" s="57" t="e">
        <f>#REF!</f>
        <v>#REF!</v>
      </c>
      <c r="GO49" s="57" t="e">
        <f>#REF!</f>
        <v>#REF!</v>
      </c>
      <c r="GP49" s="57" t="e">
        <f>#REF!</f>
        <v>#REF!</v>
      </c>
      <c r="GQ49" s="57" t="e">
        <f>#REF!</f>
        <v>#REF!</v>
      </c>
      <c r="GR49" s="57" t="e">
        <f>#REF!</f>
        <v>#REF!</v>
      </c>
      <c r="GS49" s="57" t="e">
        <f>#REF!</f>
        <v>#REF!</v>
      </c>
      <c r="GT49" s="57" t="e">
        <f>#REF!</f>
        <v>#REF!</v>
      </c>
      <c r="GU49" s="57" t="e">
        <f>#REF!</f>
        <v>#REF!</v>
      </c>
      <c r="GV49" s="57" t="e">
        <f>#REF!</f>
        <v>#REF!</v>
      </c>
      <c r="GW49" s="57" t="e">
        <f>#REF!</f>
        <v>#REF!</v>
      </c>
      <c r="GX49" s="57" t="e">
        <f>#REF!</f>
        <v>#REF!</v>
      </c>
      <c r="GY49" s="57" t="e">
        <f>#REF!</f>
        <v>#REF!</v>
      </c>
      <c r="GZ49" s="57" t="e">
        <f>#REF!</f>
        <v>#REF!</v>
      </c>
      <c r="HA49" s="57" t="e">
        <f>#REF!</f>
        <v>#REF!</v>
      </c>
      <c r="HB49" s="57" t="e">
        <f>#REF!</f>
        <v>#REF!</v>
      </c>
      <c r="HC49" s="57" t="e">
        <f>#REF!</f>
        <v>#REF!</v>
      </c>
      <c r="HD49" s="57" t="e">
        <f>#REF!</f>
        <v>#REF!</v>
      </c>
      <c r="HE49" s="57" t="e">
        <f>#REF!</f>
        <v>#REF!</v>
      </c>
      <c r="HF49" s="57" t="e">
        <f>#REF!</f>
        <v>#REF!</v>
      </c>
      <c r="HG49" s="57" t="e">
        <f>#REF!</f>
        <v>#REF!</v>
      </c>
      <c r="HH49" s="57" t="e">
        <f>#REF!</f>
        <v>#REF!</v>
      </c>
      <c r="HI49" s="57" t="e">
        <f>#REF!</f>
        <v>#REF!</v>
      </c>
      <c r="HJ49" s="57" t="e">
        <f>#REF!</f>
        <v>#REF!</v>
      </c>
      <c r="HK49" s="57" t="e">
        <f>#REF!</f>
        <v>#REF!</v>
      </c>
      <c r="HL49" s="57" t="e">
        <f>#REF!</f>
        <v>#REF!</v>
      </c>
      <c r="HM49" s="57" t="e">
        <f>#REF!</f>
        <v>#REF!</v>
      </c>
      <c r="HN49" s="57" t="e">
        <f>#REF!</f>
        <v>#REF!</v>
      </c>
      <c r="HO49" s="57" t="e">
        <f>#REF!</f>
        <v>#REF!</v>
      </c>
      <c r="HP49" s="57" t="e">
        <f>#REF!</f>
        <v>#REF!</v>
      </c>
      <c r="HQ49" s="57" t="e">
        <f>#REF!</f>
        <v>#REF!</v>
      </c>
      <c r="HR49" s="57" t="e">
        <f>#REF!</f>
        <v>#REF!</v>
      </c>
      <c r="HS49" s="57" t="e">
        <f>#REF!</f>
        <v>#REF!</v>
      </c>
      <c r="HT49" s="57" t="e">
        <f>#REF!</f>
        <v>#REF!</v>
      </c>
      <c r="HU49" s="57" t="e">
        <f>#REF!</f>
        <v>#REF!</v>
      </c>
      <c r="HV49" s="57" t="e">
        <f>#REF!</f>
        <v>#REF!</v>
      </c>
      <c r="HW49" s="57" t="e">
        <f>#REF!</f>
        <v>#REF!</v>
      </c>
      <c r="HX49" s="57" t="e">
        <f>#REF!</f>
        <v>#REF!</v>
      </c>
      <c r="HY49" s="57" t="e">
        <f>#REF!</f>
        <v>#REF!</v>
      </c>
      <c r="HZ49" s="57" t="e">
        <f>#REF!</f>
        <v>#REF!</v>
      </c>
      <c r="IA49" s="57" t="e">
        <f>#REF!</f>
        <v>#REF!</v>
      </c>
      <c r="IB49" s="57" t="e">
        <f>#REF!</f>
        <v>#REF!</v>
      </c>
      <c r="IC49" s="57" t="e">
        <f>#REF!</f>
        <v>#REF!</v>
      </c>
      <c r="ID49" s="57" t="e">
        <f>#REF!</f>
        <v>#REF!</v>
      </c>
      <c r="IE49" s="57" t="e">
        <f>#REF!</f>
        <v>#REF!</v>
      </c>
      <c r="IF49" s="57" t="e">
        <f>#REF!</f>
        <v>#REF!</v>
      </c>
      <c r="IG49" s="57" t="e">
        <f>#REF!</f>
        <v>#REF!</v>
      </c>
      <c r="IH49" s="57" t="e">
        <f>#REF!</f>
        <v>#REF!</v>
      </c>
      <c r="II49" s="57" t="e">
        <f>#REF!</f>
        <v>#REF!</v>
      </c>
      <c r="IJ49" s="57" t="e">
        <f>#REF!</f>
        <v>#REF!</v>
      </c>
      <c r="IK49" s="57" t="e">
        <f>#REF!</f>
        <v>#REF!</v>
      </c>
      <c r="IL49" s="57" t="e">
        <f>#REF!</f>
        <v>#REF!</v>
      </c>
      <c r="IM49" s="57" t="e">
        <f>#REF!</f>
        <v>#REF!</v>
      </c>
      <c r="IN49" s="57" t="e">
        <f>#REF!</f>
        <v>#REF!</v>
      </c>
      <c r="IO49" s="57" t="e">
        <f>#REF!</f>
        <v>#REF!</v>
      </c>
      <c r="IP49" s="57" t="e">
        <f>#REF!</f>
        <v>#REF!</v>
      </c>
      <c r="IQ49" s="57" t="e">
        <f>#REF!</f>
        <v>#REF!</v>
      </c>
      <c r="IR49" s="57" t="e">
        <f>#REF!</f>
        <v>#REF!</v>
      </c>
      <c r="IS49" s="57" t="e">
        <f>#REF!</f>
        <v>#REF!</v>
      </c>
      <c r="IT49" s="57" t="e">
        <f>#REF!</f>
        <v>#REF!</v>
      </c>
      <c r="IU49" s="57" t="e">
        <f>#REF!</f>
        <v>#REF!</v>
      </c>
    </row>
    <row r="50" spans="1:255" s="57" customFormat="1">
      <c r="A50" s="100"/>
      <c r="B50" s="55" t="str">
        <v>Antonio Beard</v>
      </c>
      <c r="C50" s="55" t="str">
        <v>Azile Duskwood</v>
      </c>
      <c r="D50" s="55" t="str">
        <v>candeg</v>
      </c>
      <c r="E50" s="55" t="str">
        <v>Commondante</v>
      </c>
      <c r="F50" s="55" t="str">
        <v>Dart Lobrik</v>
      </c>
      <c r="G50" s="55" t="str">
        <v>DeusEx Main</v>
      </c>
      <c r="H50" s="55" t="str">
        <v>Efremius</v>
      </c>
      <c r="I50" s="55" t="str">
        <v>Hoshimura Makina</v>
      </c>
      <c r="J50" s="55" t="str">
        <v>Imbrus</v>
      </c>
      <c r="K50" s="55" t="str">
        <v>Jabuticaba</v>
      </c>
      <c r="L50" s="55" t="str">
        <v>Jean-Luc Duperron</v>
      </c>
      <c r="M50" s="55" t="str">
        <v>JIYNTR</v>
      </c>
      <c r="N50" s="55" t="str">
        <v>KasaRot</v>
      </c>
      <c r="O50" s="55" t="str">
        <v>Ken Tivianne</v>
      </c>
      <c r="P50" s="55" t="str">
        <v>Li Lait</v>
      </c>
      <c r="Q50" s="55" t="str">
        <v>Maefel Kaz</v>
      </c>
      <c r="R50" s="55" t="str">
        <v>Maeffel Kaz</v>
      </c>
      <c r="S50" s="55" t="str">
        <v>Rina Niam</v>
      </c>
      <c r="T50" s="55" t="str">
        <v>Rondo Roldare</v>
      </c>
      <c r="U50" s="55" t="str">
        <v>SoNNeLoN</v>
      </c>
      <c r="V50" s="55" t="str">
        <v>TedochiKito</v>
      </c>
      <c r="W50" s="55" t="str">
        <v>Wersus95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6">
        <v>0</v>
      </c>
      <c r="BX50" s="57">
        <v>0</v>
      </c>
      <c r="BY50" s="57">
        <v>0</v>
      </c>
      <c r="BZ50" s="57">
        <v>0</v>
      </c>
      <c r="CA50" s="57" t="e">
        <v>#N/A</v>
      </c>
      <c r="CB50" s="57" t="e">
        <v>#N/A</v>
      </c>
      <c r="CC50" s="57" t="e">
        <v>#N/A</v>
      </c>
      <c r="CD50" s="57" t="e">
        <v>#N/A</v>
      </c>
      <c r="CE50" s="57" t="e">
        <f>#REF!</f>
        <v>#REF!</v>
      </c>
      <c r="CF50" s="57" t="e">
        <f>#REF!</f>
        <v>#REF!</v>
      </c>
      <c r="CG50" s="57" t="e">
        <f>#REF!</f>
        <v>#REF!</v>
      </c>
      <c r="CH50" s="57" t="e">
        <f>#REF!</f>
        <v>#REF!</v>
      </c>
      <c r="CI50" s="57" t="e">
        <f>#REF!</f>
        <v>#REF!</v>
      </c>
      <c r="CJ50" s="57" t="e">
        <f>#REF!</f>
        <v>#REF!</v>
      </c>
      <c r="CK50" s="57" t="e">
        <f>#REF!</f>
        <v>#REF!</v>
      </c>
      <c r="CL50" s="57" t="e">
        <f>#REF!</f>
        <v>#REF!</v>
      </c>
      <c r="CM50" s="57" t="e">
        <f>#REF!</f>
        <v>#REF!</v>
      </c>
      <c r="CN50" s="57" t="e">
        <f>#REF!</f>
        <v>#REF!</v>
      </c>
      <c r="CO50" s="57" t="e">
        <f>#REF!</f>
        <v>#REF!</v>
      </c>
      <c r="CP50" s="57" t="e">
        <f>#REF!</f>
        <v>#REF!</v>
      </c>
      <c r="CQ50" s="57" t="e">
        <f>#REF!</f>
        <v>#REF!</v>
      </c>
      <c r="CR50" s="57" t="e">
        <f>#REF!</f>
        <v>#REF!</v>
      </c>
      <c r="CS50" s="57" t="e">
        <f>#REF!</f>
        <v>#REF!</v>
      </c>
      <c r="CT50" s="57" t="e">
        <f>#REF!</f>
        <v>#REF!</v>
      </c>
      <c r="CU50" s="57" t="e">
        <f>#REF!</f>
        <v>#REF!</v>
      </c>
      <c r="CV50" s="57" t="e">
        <f>#REF!</f>
        <v>#REF!</v>
      </c>
      <c r="CW50" s="57" t="e">
        <f>#REF!</f>
        <v>#REF!</v>
      </c>
      <c r="CX50" s="57" t="e">
        <f>#REF!</f>
        <v>#REF!</v>
      </c>
      <c r="CY50" s="57" t="e">
        <f>#REF!</f>
        <v>#REF!</v>
      </c>
      <c r="CZ50" s="57" t="e">
        <f>#REF!</f>
        <v>#REF!</v>
      </c>
      <c r="DA50" s="57" t="e">
        <f>#REF!</f>
        <v>#REF!</v>
      </c>
      <c r="DB50" s="57" t="e">
        <f>#REF!</f>
        <v>#REF!</v>
      </c>
      <c r="DC50" s="57" t="e">
        <f>#REF!</f>
        <v>#REF!</v>
      </c>
      <c r="DD50" s="57" t="e">
        <f>#REF!</f>
        <v>#REF!</v>
      </c>
      <c r="DE50" s="57" t="e">
        <f>#REF!</f>
        <v>#REF!</v>
      </c>
      <c r="DF50" s="57" t="e">
        <f>#REF!</f>
        <v>#REF!</v>
      </c>
      <c r="DG50" s="57" t="e">
        <f>#REF!</f>
        <v>#REF!</v>
      </c>
      <c r="DH50" s="57" t="e">
        <f>#REF!</f>
        <v>#REF!</v>
      </c>
      <c r="DI50" s="57" t="e">
        <f>#REF!</f>
        <v>#REF!</v>
      </c>
      <c r="DJ50" s="57" t="e">
        <f>#REF!</f>
        <v>#REF!</v>
      </c>
      <c r="DK50" s="57" t="e">
        <f>#REF!</f>
        <v>#REF!</v>
      </c>
      <c r="DL50" s="57" t="e">
        <f>#REF!</f>
        <v>#REF!</v>
      </c>
      <c r="DM50" s="57" t="e">
        <f>#REF!</f>
        <v>#REF!</v>
      </c>
      <c r="DN50" s="57" t="e">
        <f>#REF!</f>
        <v>#REF!</v>
      </c>
      <c r="DO50" s="57" t="e">
        <f>#REF!</f>
        <v>#REF!</v>
      </c>
      <c r="DP50" s="57" t="e">
        <f>#REF!</f>
        <v>#REF!</v>
      </c>
      <c r="DQ50" s="57" t="e">
        <f>#REF!</f>
        <v>#REF!</v>
      </c>
      <c r="DR50" s="57" t="e">
        <f>#REF!</f>
        <v>#REF!</v>
      </c>
      <c r="DS50" s="57" t="e">
        <f>#REF!</f>
        <v>#REF!</v>
      </c>
      <c r="DT50" s="57" t="e">
        <f>#REF!</f>
        <v>#REF!</v>
      </c>
      <c r="DU50" s="57" t="e">
        <f>#REF!</f>
        <v>#REF!</v>
      </c>
      <c r="DV50" s="57" t="e">
        <f>#REF!</f>
        <v>#REF!</v>
      </c>
      <c r="DW50" s="57" t="e">
        <f>#REF!</f>
        <v>#REF!</v>
      </c>
      <c r="DX50" s="57" t="e">
        <f>#REF!</f>
        <v>#REF!</v>
      </c>
      <c r="DY50" s="57" t="e">
        <f>#REF!</f>
        <v>#REF!</v>
      </c>
      <c r="DZ50" s="57" t="e">
        <f>#REF!</f>
        <v>#REF!</v>
      </c>
      <c r="EA50" s="57" t="e">
        <f>#REF!</f>
        <v>#REF!</v>
      </c>
      <c r="EB50" s="57" t="e">
        <f>#REF!</f>
        <v>#REF!</v>
      </c>
      <c r="EC50" s="57" t="e">
        <f>#REF!</f>
        <v>#REF!</v>
      </c>
      <c r="ED50" s="57" t="e">
        <f>#REF!</f>
        <v>#REF!</v>
      </c>
      <c r="EE50" s="57" t="e">
        <f>#REF!</f>
        <v>#REF!</v>
      </c>
      <c r="EF50" s="57" t="e">
        <f>#REF!</f>
        <v>#REF!</v>
      </c>
      <c r="EG50" s="57" t="e">
        <f>#REF!</f>
        <v>#REF!</v>
      </c>
      <c r="EH50" s="57" t="e">
        <f>#REF!</f>
        <v>#REF!</v>
      </c>
      <c r="EI50" s="57" t="e">
        <f>#REF!</f>
        <v>#REF!</v>
      </c>
      <c r="EJ50" s="57" t="e">
        <f>#REF!</f>
        <v>#REF!</v>
      </c>
      <c r="EK50" s="57" t="e">
        <f>#REF!</f>
        <v>#REF!</v>
      </c>
      <c r="EL50" s="57" t="e">
        <f>#REF!</f>
        <v>#REF!</v>
      </c>
      <c r="EM50" s="57" t="e">
        <f>#REF!</f>
        <v>#REF!</v>
      </c>
      <c r="EN50" s="57" t="e">
        <f>#REF!</f>
        <v>#REF!</v>
      </c>
      <c r="EO50" s="57" t="e">
        <f>#REF!</f>
        <v>#REF!</v>
      </c>
      <c r="EP50" s="57" t="e">
        <f>#REF!</f>
        <v>#REF!</v>
      </c>
      <c r="EQ50" s="57" t="e">
        <f>#REF!</f>
        <v>#REF!</v>
      </c>
      <c r="ER50" s="57" t="e">
        <f>#REF!</f>
        <v>#REF!</v>
      </c>
      <c r="ES50" s="57" t="e">
        <f>#REF!</f>
        <v>#REF!</v>
      </c>
      <c r="ET50" s="57" t="e">
        <f>#REF!</f>
        <v>#REF!</v>
      </c>
      <c r="EU50" s="57" t="e">
        <f>#REF!</f>
        <v>#REF!</v>
      </c>
      <c r="EV50" s="57" t="e">
        <f>#REF!</f>
        <v>#REF!</v>
      </c>
      <c r="EW50" s="57" t="e">
        <f>#REF!</f>
        <v>#REF!</v>
      </c>
      <c r="EX50" s="57" t="e">
        <f>#REF!</f>
        <v>#REF!</v>
      </c>
      <c r="EY50" s="57" t="e">
        <f>#REF!</f>
        <v>#REF!</v>
      </c>
      <c r="EZ50" s="57" t="e">
        <f>#REF!</f>
        <v>#REF!</v>
      </c>
      <c r="FA50" s="57" t="e">
        <f>#REF!</f>
        <v>#REF!</v>
      </c>
      <c r="FB50" s="57" t="e">
        <f>#REF!</f>
        <v>#REF!</v>
      </c>
      <c r="FC50" s="57" t="e">
        <f>#REF!</f>
        <v>#REF!</v>
      </c>
      <c r="FD50" s="57" t="e">
        <f>#REF!</f>
        <v>#REF!</v>
      </c>
      <c r="FE50" s="57" t="e">
        <f>#REF!</f>
        <v>#REF!</v>
      </c>
      <c r="FF50" s="57" t="e">
        <f>#REF!</f>
        <v>#REF!</v>
      </c>
      <c r="FG50" s="57" t="e">
        <f>#REF!</f>
        <v>#REF!</v>
      </c>
      <c r="FH50" s="57" t="e">
        <f>#REF!</f>
        <v>#REF!</v>
      </c>
      <c r="FI50" s="57" t="e">
        <f>#REF!</f>
        <v>#REF!</v>
      </c>
      <c r="FJ50" s="57" t="e">
        <f>#REF!</f>
        <v>#REF!</v>
      </c>
      <c r="FK50" s="57" t="e">
        <f>#REF!</f>
        <v>#REF!</v>
      </c>
      <c r="FL50" s="57" t="e">
        <f>#REF!</f>
        <v>#REF!</v>
      </c>
      <c r="FM50" s="57" t="e">
        <f>#REF!</f>
        <v>#REF!</v>
      </c>
      <c r="FN50" s="57" t="e">
        <f>#REF!</f>
        <v>#REF!</v>
      </c>
      <c r="FO50" s="57" t="e">
        <f>#REF!</f>
        <v>#REF!</v>
      </c>
      <c r="FP50" s="57" t="e">
        <f>#REF!</f>
        <v>#REF!</v>
      </c>
      <c r="FQ50" s="57" t="e">
        <f>#REF!</f>
        <v>#REF!</v>
      </c>
      <c r="FR50" s="57" t="e">
        <f>#REF!</f>
        <v>#REF!</v>
      </c>
      <c r="FS50" s="57" t="e">
        <f>#REF!</f>
        <v>#REF!</v>
      </c>
      <c r="FT50" s="57" t="e">
        <f>#REF!</f>
        <v>#REF!</v>
      </c>
      <c r="FU50" s="57" t="e">
        <f>#REF!</f>
        <v>#REF!</v>
      </c>
      <c r="FV50" s="57" t="e">
        <f>#REF!</f>
        <v>#REF!</v>
      </c>
      <c r="FW50" s="57" t="e">
        <f>#REF!</f>
        <v>#REF!</v>
      </c>
      <c r="FX50" s="57" t="e">
        <f>#REF!</f>
        <v>#REF!</v>
      </c>
      <c r="FY50" s="57" t="e">
        <f>#REF!</f>
        <v>#REF!</v>
      </c>
      <c r="FZ50" s="57" t="e">
        <f>#REF!</f>
        <v>#REF!</v>
      </c>
      <c r="GA50" s="57" t="e">
        <f>#REF!</f>
        <v>#REF!</v>
      </c>
      <c r="GB50" s="57" t="e">
        <f>#REF!</f>
        <v>#REF!</v>
      </c>
      <c r="GC50" s="57" t="e">
        <f>#REF!</f>
        <v>#REF!</v>
      </c>
      <c r="GD50" s="57" t="e">
        <f>#REF!</f>
        <v>#REF!</v>
      </c>
      <c r="GE50" s="57" t="e">
        <f>#REF!</f>
        <v>#REF!</v>
      </c>
      <c r="GF50" s="57" t="e">
        <f>#REF!</f>
        <v>#REF!</v>
      </c>
      <c r="GG50" s="57" t="e">
        <f>#REF!</f>
        <v>#REF!</v>
      </c>
      <c r="GH50" s="57" t="e">
        <f>#REF!</f>
        <v>#REF!</v>
      </c>
      <c r="GI50" s="57" t="e">
        <f>#REF!</f>
        <v>#REF!</v>
      </c>
      <c r="GJ50" s="57" t="e">
        <f>#REF!</f>
        <v>#REF!</v>
      </c>
      <c r="GK50" s="57" t="e">
        <f>#REF!</f>
        <v>#REF!</v>
      </c>
      <c r="GL50" s="57" t="e">
        <f>#REF!</f>
        <v>#REF!</v>
      </c>
      <c r="GM50" s="57" t="e">
        <f>#REF!</f>
        <v>#REF!</v>
      </c>
      <c r="GN50" s="57" t="e">
        <f>#REF!</f>
        <v>#REF!</v>
      </c>
      <c r="GO50" s="57" t="e">
        <f>#REF!</f>
        <v>#REF!</v>
      </c>
      <c r="GP50" s="57" t="e">
        <f>#REF!</f>
        <v>#REF!</v>
      </c>
      <c r="GQ50" s="57" t="e">
        <f>#REF!</f>
        <v>#REF!</v>
      </c>
      <c r="GR50" s="57" t="e">
        <f>#REF!</f>
        <v>#REF!</v>
      </c>
      <c r="GS50" s="57" t="e">
        <f>#REF!</f>
        <v>#REF!</v>
      </c>
      <c r="GT50" s="57" t="e">
        <f>#REF!</f>
        <v>#REF!</v>
      </c>
      <c r="GU50" s="57" t="e">
        <f>#REF!</f>
        <v>#REF!</v>
      </c>
      <c r="GV50" s="57" t="e">
        <f>#REF!</f>
        <v>#REF!</v>
      </c>
      <c r="GW50" s="57" t="e">
        <f>#REF!</f>
        <v>#REF!</v>
      </c>
      <c r="GX50" s="57" t="e">
        <f>#REF!</f>
        <v>#REF!</v>
      </c>
      <c r="GY50" s="57" t="e">
        <f>#REF!</f>
        <v>#REF!</v>
      </c>
      <c r="GZ50" s="57" t="e">
        <f>#REF!</f>
        <v>#REF!</v>
      </c>
      <c r="HA50" s="57" t="e">
        <f>#REF!</f>
        <v>#REF!</v>
      </c>
      <c r="HB50" s="57" t="e">
        <f>#REF!</f>
        <v>#REF!</v>
      </c>
      <c r="HC50" s="57" t="e">
        <f>#REF!</f>
        <v>#REF!</v>
      </c>
      <c r="HD50" s="57" t="e">
        <f>#REF!</f>
        <v>#REF!</v>
      </c>
      <c r="HE50" s="57" t="e">
        <f>#REF!</f>
        <v>#REF!</v>
      </c>
      <c r="HF50" s="57" t="e">
        <f>#REF!</f>
        <v>#REF!</v>
      </c>
      <c r="HG50" s="57" t="e">
        <f>#REF!</f>
        <v>#REF!</v>
      </c>
      <c r="HH50" s="57" t="e">
        <f>#REF!</f>
        <v>#REF!</v>
      </c>
      <c r="HI50" s="57" t="e">
        <f>#REF!</f>
        <v>#REF!</v>
      </c>
      <c r="HJ50" s="57" t="e">
        <f>#REF!</f>
        <v>#REF!</v>
      </c>
      <c r="HK50" s="57" t="e">
        <f>#REF!</f>
        <v>#REF!</v>
      </c>
      <c r="HL50" s="57" t="e">
        <f>#REF!</f>
        <v>#REF!</v>
      </c>
      <c r="HM50" s="57" t="e">
        <f>#REF!</f>
        <v>#REF!</v>
      </c>
      <c r="HN50" s="57" t="e">
        <f>#REF!</f>
        <v>#REF!</v>
      </c>
      <c r="HO50" s="57" t="e">
        <f>#REF!</f>
        <v>#REF!</v>
      </c>
      <c r="HP50" s="57" t="e">
        <f>#REF!</f>
        <v>#REF!</v>
      </c>
      <c r="HQ50" s="57" t="e">
        <f>#REF!</f>
        <v>#REF!</v>
      </c>
      <c r="HR50" s="57" t="e">
        <f>#REF!</f>
        <v>#REF!</v>
      </c>
      <c r="HS50" s="57" t="e">
        <f>#REF!</f>
        <v>#REF!</v>
      </c>
      <c r="HT50" s="57" t="e">
        <f>#REF!</f>
        <v>#REF!</v>
      </c>
      <c r="HU50" s="57" t="e">
        <f>#REF!</f>
        <v>#REF!</v>
      </c>
      <c r="HV50" s="57" t="e">
        <f>#REF!</f>
        <v>#REF!</v>
      </c>
      <c r="HW50" s="57" t="e">
        <f>#REF!</f>
        <v>#REF!</v>
      </c>
      <c r="HX50" s="57" t="e">
        <f>#REF!</f>
        <v>#REF!</v>
      </c>
      <c r="HY50" s="57" t="e">
        <f>#REF!</f>
        <v>#REF!</v>
      </c>
      <c r="HZ50" s="57" t="e">
        <f>#REF!</f>
        <v>#REF!</v>
      </c>
      <c r="IA50" s="57" t="e">
        <f>#REF!</f>
        <v>#REF!</v>
      </c>
      <c r="IB50" s="57" t="e">
        <f>#REF!</f>
        <v>#REF!</v>
      </c>
      <c r="IC50" s="57" t="e">
        <f>#REF!</f>
        <v>#REF!</v>
      </c>
      <c r="ID50" s="57" t="e">
        <f>#REF!</f>
        <v>#REF!</v>
      </c>
      <c r="IE50" s="57" t="e">
        <f>#REF!</f>
        <v>#REF!</v>
      </c>
      <c r="IF50" s="57" t="e">
        <f>#REF!</f>
        <v>#REF!</v>
      </c>
      <c r="IG50" s="57" t="e">
        <f>#REF!</f>
        <v>#REF!</v>
      </c>
      <c r="IH50" s="57" t="e">
        <f>#REF!</f>
        <v>#REF!</v>
      </c>
      <c r="II50" s="57" t="e">
        <f>#REF!</f>
        <v>#REF!</v>
      </c>
      <c r="IJ50" s="57" t="e">
        <f>#REF!</f>
        <v>#REF!</v>
      </c>
      <c r="IK50" s="57" t="e">
        <f>#REF!</f>
        <v>#REF!</v>
      </c>
      <c r="IL50" s="57" t="e">
        <f>#REF!</f>
        <v>#REF!</v>
      </c>
      <c r="IM50" s="57" t="e">
        <f>#REF!</f>
        <v>#REF!</v>
      </c>
      <c r="IN50" s="57" t="e">
        <f>#REF!</f>
        <v>#REF!</v>
      </c>
      <c r="IO50" s="57" t="e">
        <f>#REF!</f>
        <v>#REF!</v>
      </c>
      <c r="IP50" s="57" t="e">
        <f>#REF!</f>
        <v>#REF!</v>
      </c>
      <c r="IQ50" s="57" t="e">
        <f>#REF!</f>
        <v>#REF!</v>
      </c>
      <c r="IR50" s="57" t="e">
        <f>#REF!</f>
        <v>#REF!</v>
      </c>
      <c r="IS50" s="57" t="e">
        <f>#REF!</f>
        <v>#REF!</v>
      </c>
      <c r="IT50" s="57" t="e">
        <f>#REF!</f>
        <v>#REF!</v>
      </c>
      <c r="IU50" s="57" t="e">
        <f>#REF!</f>
        <v>#REF!</v>
      </c>
    </row>
    <row r="51" spans="1:255" s="29" customFormat="1">
      <c r="A51" s="58" t="s">
        <v>52</v>
      </c>
      <c r="B51" s="29">
        <f>(IF(ISNA(INDEX('1. Вставить из конвертера'!$1:$1048576,MATCH($B74,'1. Вставить из конвертера'!$A:$A,0),COLUMN(B$50))),0,INDEX('1. Вставить из конвертера'!$1:$1048576,MATCH($B74,'1. Вставить из конвертера'!$A:$A,0),COLUMN(B$50))))+(IF(ISNA(INDEX('1. Вставить из конвертера'!$1:$1048576,MATCH($C74,'1. Вставить из конвертера'!$A:$A,0),COLUMN(B$50))),0,INDEX('1. Вставить из конвертера'!$1:$1048576,MATCH($C74,'1. Вставить из конвертера'!$A:$A,0),COLUMN(B$50))))+(IF(ISNA(INDEX('1. Вставить из конвертера'!$1:$1048576,MATCH($D74,'1. Вставить из конвертера'!$A:$A,0),COLUMN(B$50))),0,INDEX('1. Вставить из конвертера'!$1:$1048576,MATCH($D74,'1. Вставить из конвертера'!$A:$A,0),COLUMN(B$50))))</f>
        <v>0</v>
      </c>
      <c r="C51" s="29">
        <f>(IF(ISNA(INDEX('1. Вставить из конвертера'!$1:$1048576,MATCH($B74,'1. Вставить из конвертера'!$A:$A,0),COLUMN(C$50))),0,INDEX('1. Вставить из конвертера'!$1:$1048576,MATCH($B74,'1. Вставить из конвертера'!$A:$A,0),COLUMN(C$50))))+(IF(ISNA(INDEX('1. Вставить из конвертера'!$1:$1048576,MATCH($C74,'1. Вставить из конвертера'!$A:$A,0),COLUMN(C$50))),0,INDEX('1. Вставить из конвертера'!$1:$1048576,MATCH($C74,'1. Вставить из конвертера'!$A:$A,0),COLUMN(C$50))))+(IF(ISNA(INDEX('1. Вставить из конвертера'!$1:$1048576,MATCH($D74,'1. Вставить из конвертера'!$A:$A,0),COLUMN(C$50))),0,INDEX('1. Вставить из конвертера'!$1:$1048576,MATCH($D74,'1. Вставить из конвертера'!$A:$A,0),COLUMN(C$50))))</f>
        <v>464574</v>
      </c>
      <c r="D51" s="29">
        <f>(IF(ISNA(INDEX('1. Вставить из конвертера'!$1:$1048576,MATCH($B74,'1. Вставить из конвертера'!$A:$A,0),COLUMN(D$50))),0,INDEX('1. Вставить из конвертера'!$1:$1048576,MATCH($B74,'1. Вставить из конвертера'!$A:$A,0),COLUMN(D$50))))+(IF(ISNA(INDEX('1. Вставить из конвертера'!$1:$1048576,MATCH($C74,'1. Вставить из конвертера'!$A:$A,0),COLUMN(D$50))),0,INDEX('1. Вставить из конвертера'!$1:$1048576,MATCH($C74,'1. Вставить из конвертера'!$A:$A,0),COLUMN(D$50))))+(IF(ISNA(INDEX('1. Вставить из конвертера'!$1:$1048576,MATCH($D74,'1. Вставить из конвертера'!$A:$A,0),COLUMN(D$50))),0,INDEX('1. Вставить из конвертера'!$1:$1048576,MATCH($D74,'1. Вставить из конвертера'!$A:$A,0),COLUMN(D$50))))</f>
        <v>0</v>
      </c>
      <c r="E51" s="29">
        <f>(IF(ISNA(INDEX('1. Вставить из конвертера'!$1:$1048576,MATCH($B74,'1. Вставить из конвертера'!$A:$A,0),COLUMN(E$50))),0,INDEX('1. Вставить из конвертера'!$1:$1048576,MATCH($B74,'1. Вставить из конвертера'!$A:$A,0),COLUMN(E$50))))+(IF(ISNA(INDEX('1. Вставить из конвертера'!$1:$1048576,MATCH($C74,'1. Вставить из конвертера'!$A:$A,0),COLUMN(E$50))),0,INDEX('1. Вставить из конвертера'!$1:$1048576,MATCH($C74,'1. Вставить из конвертера'!$A:$A,0),COLUMN(E$50))))+(IF(ISNA(INDEX('1. Вставить из конвертера'!$1:$1048576,MATCH($D74,'1. Вставить из конвертера'!$A:$A,0),COLUMN(E$50))),0,INDEX('1. Вставить из конвертера'!$1:$1048576,MATCH($D74,'1. Вставить из конвертера'!$A:$A,0),COLUMN(E$50))))</f>
        <v>1762087</v>
      </c>
      <c r="F51" s="29">
        <f>(IF(ISNA(INDEX('1. Вставить из конвертера'!$1:$1048576,MATCH($B74,'1. Вставить из конвертера'!$A:$A,0),COLUMN(F$50))),0,INDEX('1. Вставить из конвертера'!$1:$1048576,MATCH($B74,'1. Вставить из конвертера'!$A:$A,0),COLUMN(F$50))))+(IF(ISNA(INDEX('1. Вставить из конвертера'!$1:$1048576,MATCH($C74,'1. Вставить из конвертера'!$A:$A,0),COLUMN(F$50))),0,INDEX('1. Вставить из конвертера'!$1:$1048576,MATCH($C74,'1. Вставить из конвертера'!$A:$A,0),COLUMN(F$50))))+(IF(ISNA(INDEX('1. Вставить из конвертера'!$1:$1048576,MATCH($D74,'1. Вставить из конвертера'!$A:$A,0),COLUMN(F$50))),0,INDEX('1. Вставить из конвертера'!$1:$1048576,MATCH($D74,'1. Вставить из конвертера'!$A:$A,0),COLUMN(F$50))))</f>
        <v>0</v>
      </c>
      <c r="G51" s="29">
        <f>(IF(ISNA(INDEX('1. Вставить из конвертера'!$1:$1048576,MATCH($B74,'1. Вставить из конвертера'!$A:$A,0),COLUMN(G$50))),0,INDEX('1. Вставить из конвертера'!$1:$1048576,MATCH($B74,'1. Вставить из конвертера'!$A:$A,0),COLUMN(G$50))))+(IF(ISNA(INDEX('1. Вставить из конвертера'!$1:$1048576,MATCH($C74,'1. Вставить из конвертера'!$A:$A,0),COLUMN(G$50))),0,INDEX('1. Вставить из конвертера'!$1:$1048576,MATCH($C74,'1. Вставить из конвертера'!$A:$A,0),COLUMN(G$50))))+(IF(ISNA(INDEX('1. Вставить из конвертера'!$1:$1048576,MATCH($D74,'1. Вставить из конвертера'!$A:$A,0),COLUMN(G$50))),0,INDEX('1. Вставить из конвертера'!$1:$1048576,MATCH($D74,'1. Вставить из конвертера'!$A:$A,0),COLUMN(G$50))))</f>
        <v>6765</v>
      </c>
      <c r="H51" s="29">
        <f>(IF(ISNA(INDEX('1. Вставить из конвертера'!$1:$1048576,MATCH($B74,'1. Вставить из конвертера'!$A:$A,0),COLUMN(H$50))),0,INDEX('1. Вставить из конвертера'!$1:$1048576,MATCH($B74,'1. Вставить из конвертера'!$A:$A,0),COLUMN(H$50))))+(IF(ISNA(INDEX('1. Вставить из конвертера'!$1:$1048576,MATCH($C74,'1. Вставить из конвертера'!$A:$A,0),COLUMN(H$50))),0,INDEX('1. Вставить из конвертера'!$1:$1048576,MATCH($C74,'1. Вставить из конвертера'!$A:$A,0),COLUMN(H$50))))+(IF(ISNA(INDEX('1. Вставить из конвертера'!$1:$1048576,MATCH($D74,'1. Вставить из конвертера'!$A:$A,0),COLUMN(H$50))),0,INDEX('1. Вставить из конвертера'!$1:$1048576,MATCH($D74,'1. Вставить из конвертера'!$A:$A,0),COLUMN(H$50))))</f>
        <v>2743850</v>
      </c>
      <c r="I51" s="29">
        <f>(IF(ISNA(INDEX('1. Вставить из конвертера'!$1:$1048576,MATCH($B74,'1. Вставить из конвертера'!$A:$A,0),COLUMN(I$50))),0,INDEX('1. Вставить из конвертера'!$1:$1048576,MATCH($B74,'1. Вставить из конвертера'!$A:$A,0),COLUMN(I$50))))+(IF(ISNA(INDEX('1. Вставить из конвертера'!$1:$1048576,MATCH($C74,'1. Вставить из конвертера'!$A:$A,0),COLUMN(I$50))),0,INDEX('1. Вставить из конвертера'!$1:$1048576,MATCH($C74,'1. Вставить из конвертера'!$A:$A,0),COLUMN(I$50))))+(IF(ISNA(INDEX('1. Вставить из конвертера'!$1:$1048576,MATCH($D74,'1. Вставить из конвертера'!$A:$A,0),COLUMN(I$50))),0,INDEX('1. Вставить из конвертера'!$1:$1048576,MATCH($D74,'1. Вставить из конвертера'!$A:$A,0),COLUMN(I$50))))</f>
        <v>38864</v>
      </c>
      <c r="J51" s="29">
        <f>(IF(ISNA(INDEX('1. Вставить из конвертера'!$1:$1048576,MATCH($B74,'1. Вставить из конвертера'!$A:$A,0),COLUMN(J$50))),0,INDEX('1. Вставить из конвертера'!$1:$1048576,MATCH($B74,'1. Вставить из конвертера'!$A:$A,0),COLUMN(J$50))))+(IF(ISNA(INDEX('1. Вставить из конвертера'!$1:$1048576,MATCH($C74,'1. Вставить из конвертера'!$A:$A,0),COLUMN(J$50))),0,INDEX('1. Вставить из конвертера'!$1:$1048576,MATCH($C74,'1. Вставить из конвертера'!$A:$A,0),COLUMN(J$50))))+(IF(ISNA(INDEX('1. Вставить из конвертера'!$1:$1048576,MATCH($D74,'1. Вставить из конвертера'!$A:$A,0),COLUMN(J$50))),0,INDEX('1. Вставить из конвертера'!$1:$1048576,MATCH($D74,'1. Вставить из конвертера'!$A:$A,0),COLUMN(J$50))))</f>
        <v>3256675</v>
      </c>
      <c r="K51" s="29">
        <f>(IF(ISNA(INDEX('1. Вставить из конвертера'!$1:$1048576,MATCH($B74,'1. Вставить из конвертера'!$A:$A,0),COLUMN(K$50))),0,INDEX('1. Вставить из конвертера'!$1:$1048576,MATCH($B74,'1. Вставить из конвертера'!$A:$A,0),COLUMN(K$50))))+(IF(ISNA(INDEX('1. Вставить из конвертера'!$1:$1048576,MATCH($C74,'1. Вставить из конвертера'!$A:$A,0),COLUMN(K$50))),0,INDEX('1. Вставить из конвертера'!$1:$1048576,MATCH($C74,'1. Вставить из конвертера'!$A:$A,0),COLUMN(K$50))))+(IF(ISNA(INDEX('1. Вставить из конвертера'!$1:$1048576,MATCH($D74,'1. Вставить из конвертера'!$A:$A,0),COLUMN(K$50))),0,INDEX('1. Вставить из конвертера'!$1:$1048576,MATCH($D74,'1. Вставить из конвертера'!$A:$A,0),COLUMN(K$50))))</f>
        <v>470416</v>
      </c>
      <c r="L51" s="29">
        <f>(IF(ISNA(INDEX('1. Вставить из конвертера'!$1:$1048576,MATCH($B74,'1. Вставить из конвертера'!$A:$A,0),COLUMN(L$50))),0,INDEX('1. Вставить из конвертера'!$1:$1048576,MATCH($B74,'1. Вставить из конвертера'!$A:$A,0),COLUMN(L$50))))+(IF(ISNA(INDEX('1. Вставить из конвертера'!$1:$1048576,MATCH($C74,'1. Вставить из конвертера'!$A:$A,0),COLUMN(L$50))),0,INDEX('1. Вставить из конвертера'!$1:$1048576,MATCH($C74,'1. Вставить из конвертера'!$A:$A,0),COLUMN(L$50))))+(IF(ISNA(INDEX('1. Вставить из конвертера'!$1:$1048576,MATCH($D74,'1. Вставить из конвертера'!$A:$A,0),COLUMN(L$50))),0,INDEX('1. Вставить из конвертера'!$1:$1048576,MATCH($D74,'1. Вставить из конвертера'!$A:$A,0),COLUMN(L$50))))</f>
        <v>0</v>
      </c>
      <c r="M51" s="29">
        <f>(IF(ISNA(INDEX('1. Вставить из конвертера'!$1:$1048576,MATCH($B74,'1. Вставить из конвертера'!$A:$A,0),COLUMN(M$50))),0,INDEX('1. Вставить из конвертера'!$1:$1048576,MATCH($B74,'1. Вставить из конвертера'!$A:$A,0),COLUMN(M$50))))+(IF(ISNA(INDEX('1. Вставить из конвертера'!$1:$1048576,MATCH($C74,'1. Вставить из конвертера'!$A:$A,0),COLUMN(M$50))),0,INDEX('1. Вставить из конвертера'!$1:$1048576,MATCH($C74,'1. Вставить из конвертера'!$A:$A,0),COLUMN(M$50))))+(IF(ISNA(INDEX('1. Вставить из конвертера'!$1:$1048576,MATCH($D74,'1. Вставить из конвертера'!$A:$A,0),COLUMN(M$50))),0,INDEX('1. Вставить из конвертера'!$1:$1048576,MATCH($D74,'1. Вставить из конвертера'!$A:$A,0),COLUMN(M$50))))</f>
        <v>0</v>
      </c>
      <c r="N51" s="29">
        <f>(IF(ISNA(INDEX('1. Вставить из конвертера'!$1:$1048576,MATCH($B74,'1. Вставить из конвертера'!$A:$A,0),COLUMN(N$50))),0,INDEX('1. Вставить из конвертера'!$1:$1048576,MATCH($B74,'1. Вставить из конвертера'!$A:$A,0),COLUMN(N$50))))+(IF(ISNA(INDEX('1. Вставить из конвертера'!$1:$1048576,MATCH($C74,'1. Вставить из конвертера'!$A:$A,0),COLUMN(N$50))),0,INDEX('1. Вставить из конвертера'!$1:$1048576,MATCH($C74,'1. Вставить из конвертера'!$A:$A,0),COLUMN(N$50))))+(IF(ISNA(INDEX('1. Вставить из конвертера'!$1:$1048576,MATCH($D74,'1. Вставить из конвертера'!$A:$A,0),COLUMN(N$50))),0,INDEX('1. Вставить из конвертера'!$1:$1048576,MATCH($D74,'1. Вставить из конвертера'!$A:$A,0),COLUMN(N$50))))</f>
        <v>424640</v>
      </c>
      <c r="O51" s="29">
        <f>(IF(ISNA(INDEX('1. Вставить из конвертера'!$1:$1048576,MATCH($B74,'1. Вставить из конвертера'!$A:$A,0),COLUMN(O$50))),0,INDEX('1. Вставить из конвертера'!$1:$1048576,MATCH($B74,'1. Вставить из конвертера'!$A:$A,0),COLUMN(O$50))))+(IF(ISNA(INDEX('1. Вставить из конвертера'!$1:$1048576,MATCH($C74,'1. Вставить из конвертера'!$A:$A,0),COLUMN(O$50))),0,INDEX('1. Вставить из конвертера'!$1:$1048576,MATCH($C74,'1. Вставить из конвертера'!$A:$A,0),COLUMN(O$50))))+(IF(ISNA(INDEX('1. Вставить из конвертера'!$1:$1048576,MATCH($D74,'1. Вставить из конвертера'!$A:$A,0),COLUMN(O$50))),0,INDEX('1. Вставить из конвертера'!$1:$1048576,MATCH($D74,'1. Вставить из конвертера'!$A:$A,0),COLUMN(O$50))))</f>
        <v>89829</v>
      </c>
      <c r="P51" s="29">
        <f>(IF(ISNA(INDEX('1. Вставить из конвертера'!$1:$1048576,MATCH($B74,'1. Вставить из конвертера'!$A:$A,0),COLUMN(P$50))),0,INDEX('1. Вставить из конвертера'!$1:$1048576,MATCH($B74,'1. Вставить из конвертера'!$A:$A,0),COLUMN(P$50))))+(IF(ISNA(INDEX('1. Вставить из конвертера'!$1:$1048576,MATCH($C74,'1. Вставить из конвертера'!$A:$A,0),COLUMN(P$50))),0,INDEX('1. Вставить из конвертера'!$1:$1048576,MATCH($C74,'1. Вставить из конвертера'!$A:$A,0),COLUMN(P$50))))+(IF(ISNA(INDEX('1. Вставить из конвертера'!$1:$1048576,MATCH($D74,'1. Вставить из конвертера'!$A:$A,0),COLUMN(P$50))),0,INDEX('1. Вставить из конвертера'!$1:$1048576,MATCH($D74,'1. Вставить из конвертера'!$A:$A,0),COLUMN(P$50))))</f>
        <v>0</v>
      </c>
      <c r="Q51" s="29">
        <f>(IF(ISNA(INDEX('1. Вставить из конвертера'!$1:$1048576,MATCH($B74,'1. Вставить из конвертера'!$A:$A,0),COLUMN(Q$50))),0,INDEX('1. Вставить из конвертера'!$1:$1048576,MATCH($B74,'1. Вставить из конвертера'!$A:$A,0),COLUMN(Q$50))))+(IF(ISNA(INDEX('1. Вставить из конвертера'!$1:$1048576,MATCH($C74,'1. Вставить из конвертера'!$A:$A,0),COLUMN(Q$50))),0,INDEX('1. Вставить из конвертера'!$1:$1048576,MATCH($C74,'1. Вставить из конвертера'!$A:$A,0),COLUMN(Q$50))))+(IF(ISNA(INDEX('1. Вставить из конвертера'!$1:$1048576,MATCH($D74,'1. Вставить из конвертера'!$A:$A,0),COLUMN(Q$50))),0,INDEX('1. Вставить из конвертера'!$1:$1048576,MATCH($D74,'1. Вставить из конвертера'!$A:$A,0),COLUMN(Q$50))))</f>
        <v>587963</v>
      </c>
      <c r="R51" s="29">
        <f>(IF(ISNA(INDEX('1. Вставить из конвертера'!$1:$1048576,MATCH($B74,'1. Вставить из конвертера'!$A:$A,0),COLUMN(R$50))),0,INDEX('1. Вставить из конвертера'!$1:$1048576,MATCH($B74,'1. Вставить из конвертера'!$A:$A,0),COLUMN(R$50))))+(IF(ISNA(INDEX('1. Вставить из конвертера'!$1:$1048576,MATCH($C74,'1. Вставить из конвертера'!$A:$A,0),COLUMN(R$50))),0,INDEX('1. Вставить из конвертера'!$1:$1048576,MATCH($C74,'1. Вставить из конвертера'!$A:$A,0),COLUMN(R$50))))+(IF(ISNA(INDEX('1. Вставить из конвертера'!$1:$1048576,MATCH($D74,'1. Вставить из конвертера'!$A:$A,0),COLUMN(R$50))),0,INDEX('1. Вставить из конвертера'!$1:$1048576,MATCH($D74,'1. Вставить из конвертера'!$A:$A,0),COLUMN(R$50))))</f>
        <v>0</v>
      </c>
      <c r="S51" s="29">
        <f>(IF(ISNA(INDEX('1. Вставить из конвертера'!$1:$1048576,MATCH($B74,'1. Вставить из конвертера'!$A:$A,0),COLUMN(S$50))),0,INDEX('1. Вставить из конвертера'!$1:$1048576,MATCH($B74,'1. Вставить из конвертера'!$A:$A,0),COLUMN(S$50))))+(IF(ISNA(INDEX('1. Вставить из конвертера'!$1:$1048576,MATCH($C74,'1. Вставить из конвертера'!$A:$A,0),COLUMN(S$50))),0,INDEX('1. Вставить из конвертера'!$1:$1048576,MATCH($C74,'1. Вставить из конвертера'!$A:$A,0),COLUMN(S$50))))+(IF(ISNA(INDEX('1. Вставить из конвертера'!$1:$1048576,MATCH($D74,'1. Вставить из конвертера'!$A:$A,0),COLUMN(S$50))),0,INDEX('1. Вставить из конвертера'!$1:$1048576,MATCH($D74,'1. Вставить из конвертера'!$A:$A,0),COLUMN(S$50))))</f>
        <v>798574</v>
      </c>
      <c r="T51" s="29">
        <f>(IF(ISNA(INDEX('1. Вставить из конвертера'!$1:$1048576,MATCH($B74,'1. Вставить из конвертера'!$A:$A,0),COLUMN(T$50))),0,INDEX('1. Вставить из конвертера'!$1:$1048576,MATCH($B74,'1. Вставить из конвертера'!$A:$A,0),COLUMN(T$50))))+(IF(ISNA(INDEX('1. Вставить из конвертера'!$1:$1048576,MATCH($C74,'1. Вставить из конвертера'!$A:$A,0),COLUMN(T$50))),0,INDEX('1. Вставить из конвертера'!$1:$1048576,MATCH($C74,'1. Вставить из конвертера'!$A:$A,0),COLUMN(T$50))))+(IF(ISNA(INDEX('1. Вставить из конвертера'!$1:$1048576,MATCH($D74,'1. Вставить из конвертера'!$A:$A,0),COLUMN(T$50))),0,INDEX('1. Вставить из конвертера'!$1:$1048576,MATCH($D74,'1. Вставить из конвертера'!$A:$A,0),COLUMN(T$50))))</f>
        <v>1439532</v>
      </c>
      <c r="U51" s="29">
        <f>(IF(ISNA(INDEX('1. Вставить из конвертера'!$1:$1048576,MATCH($B74,'1. Вставить из конвертера'!$A:$A,0),COLUMN(U$50))),0,INDEX('1. Вставить из конвертера'!$1:$1048576,MATCH($B74,'1. Вставить из конвертера'!$A:$A,0),COLUMN(U$50))))+(IF(ISNA(INDEX('1. Вставить из конвертера'!$1:$1048576,MATCH($C74,'1. Вставить из конвертера'!$A:$A,0),COLUMN(U$50))),0,INDEX('1. Вставить из конвертера'!$1:$1048576,MATCH($C74,'1. Вставить из конвертера'!$A:$A,0),COLUMN(U$50))))+(IF(ISNA(INDEX('1. Вставить из конвертера'!$1:$1048576,MATCH($D74,'1. Вставить из конвертера'!$A:$A,0),COLUMN(U$50))),0,INDEX('1. Вставить из конвертера'!$1:$1048576,MATCH($D74,'1. Вставить из конвертера'!$A:$A,0),COLUMN(U$50))))</f>
        <v>2885632</v>
      </c>
      <c r="V51" s="29">
        <f>(IF(ISNA(INDEX('1. Вставить из конвертера'!$1:$1048576,MATCH($B74,'1. Вставить из конвертера'!$A:$A,0),COLUMN(V$50))),0,INDEX('1. Вставить из конвертера'!$1:$1048576,MATCH($B74,'1. Вставить из конвертера'!$A:$A,0),COLUMN(V$50))))+(IF(ISNA(INDEX('1. Вставить из конвертера'!$1:$1048576,MATCH($C74,'1. Вставить из конвертера'!$A:$A,0),COLUMN(V$50))),0,INDEX('1. Вставить из конвертера'!$1:$1048576,MATCH($C74,'1. Вставить из конвертера'!$A:$A,0),COLUMN(V$50))))+(IF(ISNA(INDEX('1. Вставить из конвертера'!$1:$1048576,MATCH($D74,'1. Вставить из конвертера'!$A:$A,0),COLUMN(V$50))),0,INDEX('1. Вставить из конвертера'!$1:$1048576,MATCH($D74,'1. Вставить из конвертера'!$A:$A,0),COLUMN(V$50))))</f>
        <v>1563258</v>
      </c>
      <c r="W51" s="29">
        <f>(IF(ISNA(INDEX('1. Вставить из конвертера'!$1:$1048576,MATCH($B74,'1. Вставить из конвертера'!$A:$A,0),COLUMN(W$50))),0,INDEX('1. Вставить из конвертера'!$1:$1048576,MATCH($B74,'1. Вставить из конвертера'!$A:$A,0),COLUMN(W$50))))+(IF(ISNA(INDEX('1. Вставить из конвертера'!$1:$1048576,MATCH($C74,'1. Вставить из конвертера'!$A:$A,0),COLUMN(W$50))),0,INDEX('1. Вставить из конвертера'!$1:$1048576,MATCH($C74,'1. Вставить из конвертера'!$A:$A,0),COLUMN(W$50))))+(IF(ISNA(INDEX('1. Вставить из конвертера'!$1:$1048576,MATCH($D74,'1. Вставить из конвертера'!$A:$A,0),COLUMN(W$50))),0,INDEX('1. Вставить из конвертера'!$1:$1048576,MATCH($D74,'1. Вставить из конвертера'!$A:$A,0),COLUMN(W$50))))</f>
        <v>228186</v>
      </c>
      <c r="X51" s="29">
        <f>(IF(ISNA(INDEX('1. Вставить из конвертера'!$1:$1048576,MATCH($B74,'1. Вставить из конвертера'!$A:$A,0),COLUMN(X$50))),0,INDEX('1. Вставить из конвертера'!$1:$1048576,MATCH($B74,'1. Вставить из конвертера'!$A:$A,0),COLUMN(X$50))))+(IF(ISNA(INDEX('1. Вставить из конвертера'!$1:$1048576,MATCH($C74,'1. Вставить из конвертера'!$A:$A,0),COLUMN(X$50))),0,INDEX('1. Вставить из конвертера'!$1:$1048576,MATCH($C74,'1. Вставить из конвертера'!$A:$A,0),COLUMN(X$50))))+(IF(ISNA(INDEX('1. Вставить из конвертера'!$1:$1048576,MATCH($D74,'1. Вставить из конвертера'!$A:$A,0),COLUMN(X$50))),0,INDEX('1. Вставить из конвертера'!$1:$1048576,MATCH($D74,'1. Вставить из конвертера'!$A:$A,0),COLUMN(X$50))))</f>
        <v>0</v>
      </c>
      <c r="Y51" s="29">
        <f>(IF(ISNA(INDEX('1. Вставить из конвертера'!$1:$1048576,MATCH($B74,'1. Вставить из конвертера'!$A:$A,0),COLUMN(Y$50))),0,INDEX('1. Вставить из конвертера'!$1:$1048576,MATCH($B74,'1. Вставить из конвертера'!$A:$A,0),COLUMN(Y$50))))+(IF(ISNA(INDEX('1. Вставить из конвертера'!$1:$1048576,MATCH($C74,'1. Вставить из конвертера'!$A:$A,0),COLUMN(Y$50))),0,INDEX('1. Вставить из конвертера'!$1:$1048576,MATCH($C74,'1. Вставить из конвертера'!$A:$A,0),COLUMN(Y$50))))+(IF(ISNA(INDEX('1. Вставить из конвертера'!$1:$1048576,MATCH($D74,'1. Вставить из конвертера'!$A:$A,0),COLUMN(Y$50))),0,INDEX('1. Вставить из конвертера'!$1:$1048576,MATCH($D74,'1. Вставить из конвертера'!$A:$A,0),COLUMN(Y$50))))</f>
        <v>0</v>
      </c>
      <c r="Z51" s="29">
        <f>(IF(ISNA(INDEX('1. Вставить из конвертера'!$1:$1048576,MATCH($B74,'1. Вставить из конвертера'!$A:$A,0),COLUMN(Z$50))),0,INDEX('1. Вставить из конвертера'!$1:$1048576,MATCH($B74,'1. Вставить из конвертера'!$A:$A,0),COLUMN(Z$50))))+(IF(ISNA(INDEX('1. Вставить из конвертера'!$1:$1048576,MATCH($C74,'1. Вставить из конвертера'!$A:$A,0),COLUMN(Z$50))),0,INDEX('1. Вставить из конвертера'!$1:$1048576,MATCH($C74,'1. Вставить из конвертера'!$A:$A,0),COLUMN(Z$50))))+(IF(ISNA(INDEX('1. Вставить из конвертера'!$1:$1048576,MATCH($D74,'1. Вставить из конвертера'!$A:$A,0),COLUMN(Z$50))),0,INDEX('1. Вставить из конвертера'!$1:$1048576,MATCH($D74,'1. Вставить из конвертера'!$A:$A,0),COLUMN(Z$50))))</f>
        <v>0</v>
      </c>
      <c r="AA51" s="29">
        <f>(IF(ISNA(INDEX('1. Вставить из конвертера'!$1:$1048576,MATCH($B74,'1. Вставить из конвертера'!$A:$A,0),COLUMN(AA$50))),0,INDEX('1. Вставить из конвертера'!$1:$1048576,MATCH($B74,'1. Вставить из конвертера'!$A:$A,0),COLUMN(AA$50))))+(IF(ISNA(INDEX('1. Вставить из конвертера'!$1:$1048576,MATCH($C74,'1. Вставить из конвертера'!$A:$A,0),COLUMN(AA$50))),0,INDEX('1. Вставить из конвертера'!$1:$1048576,MATCH($C74,'1. Вставить из конвертера'!$A:$A,0),COLUMN(AA$50))))+(IF(ISNA(INDEX('1. Вставить из конвертера'!$1:$1048576,MATCH($D74,'1. Вставить из конвертера'!$A:$A,0),COLUMN(AA$50))),0,INDEX('1. Вставить из конвертера'!$1:$1048576,MATCH($D74,'1. Вставить из конвертера'!$A:$A,0),COLUMN(AA$50))))</f>
        <v>0</v>
      </c>
      <c r="AB51" s="29">
        <f>(IF(ISNA(INDEX('1. Вставить из конвертера'!$1:$1048576,MATCH($B74,'1. Вставить из конвертера'!$A:$A,0),COLUMN(AB$50))),0,INDEX('1. Вставить из конвертера'!$1:$1048576,MATCH($B74,'1. Вставить из конвертера'!$A:$A,0),COLUMN(AB$50))))+(IF(ISNA(INDEX('1. Вставить из конвертера'!$1:$1048576,MATCH($C74,'1. Вставить из конвертера'!$A:$A,0),COLUMN(AB$50))),0,INDEX('1. Вставить из конвертера'!$1:$1048576,MATCH($C74,'1. Вставить из конвертера'!$A:$A,0),COLUMN(AB$50))))+(IF(ISNA(INDEX('1. Вставить из конвертера'!$1:$1048576,MATCH($D74,'1. Вставить из конвертера'!$A:$A,0),COLUMN(AB$50))),0,INDEX('1. Вставить из конвертера'!$1:$1048576,MATCH($D74,'1. Вставить из конвертера'!$A:$A,0),COLUMN(AB$50))))</f>
        <v>0</v>
      </c>
      <c r="AC51" s="29">
        <f>(IF(ISNA(INDEX('1. Вставить из конвертера'!$1:$1048576,MATCH($B74,'1. Вставить из конвертера'!$A:$A,0),COLUMN(AC$50))),0,INDEX('1. Вставить из конвертера'!$1:$1048576,MATCH($B74,'1. Вставить из конвертера'!$A:$A,0),COLUMN(AC$50))))+(IF(ISNA(INDEX('1. Вставить из конвертера'!$1:$1048576,MATCH($C74,'1. Вставить из конвертера'!$A:$A,0),COLUMN(AC$50))),0,INDEX('1. Вставить из конвертера'!$1:$1048576,MATCH($C74,'1. Вставить из конвертера'!$A:$A,0),COLUMN(AC$50))))+(IF(ISNA(INDEX('1. Вставить из конвертера'!$1:$1048576,MATCH($D74,'1. Вставить из конвертера'!$A:$A,0),COLUMN(AC$50))),0,INDEX('1. Вставить из конвертера'!$1:$1048576,MATCH($D74,'1. Вставить из конвертера'!$A:$A,0),COLUMN(AC$50))))</f>
        <v>0</v>
      </c>
      <c r="AD51" s="29">
        <f>(IF(ISNA(INDEX('1. Вставить из конвертера'!$1:$1048576,MATCH($B74,'1. Вставить из конвертера'!$A:$A,0),COLUMN(AD$50))),0,INDEX('1. Вставить из конвертера'!$1:$1048576,MATCH($B74,'1. Вставить из конвертера'!$A:$A,0),COLUMN(AD$50))))+(IF(ISNA(INDEX('1. Вставить из конвертера'!$1:$1048576,MATCH($C74,'1. Вставить из конвертера'!$A:$A,0),COLUMN(AD$50))),0,INDEX('1. Вставить из конвертера'!$1:$1048576,MATCH($C74,'1. Вставить из конвертера'!$A:$A,0),COLUMN(AD$50))))+(IF(ISNA(INDEX('1. Вставить из конвертера'!$1:$1048576,MATCH($D74,'1. Вставить из конвертера'!$A:$A,0),COLUMN(AD$50))),0,INDEX('1. Вставить из конвертера'!$1:$1048576,MATCH($D74,'1. Вставить из конвертера'!$A:$A,0),COLUMN(AD$50))))</f>
        <v>0</v>
      </c>
      <c r="AE51" s="29">
        <f>(IF(ISNA(INDEX('1. Вставить из конвертера'!$1:$1048576,MATCH($B74,'1. Вставить из конвертера'!$A:$A,0),COLUMN(AE$50))),0,INDEX('1. Вставить из конвертера'!$1:$1048576,MATCH($B74,'1. Вставить из конвертера'!$A:$A,0),COLUMN(AE$50))))+(IF(ISNA(INDEX('1. Вставить из конвертера'!$1:$1048576,MATCH($C74,'1. Вставить из конвертера'!$A:$A,0),COLUMN(AE$50))),0,INDEX('1. Вставить из конвертера'!$1:$1048576,MATCH($C74,'1. Вставить из конвертера'!$A:$A,0),COLUMN(AE$50))))+(IF(ISNA(INDEX('1. Вставить из конвертера'!$1:$1048576,MATCH($D74,'1. Вставить из конвертера'!$A:$A,0),COLUMN(AE$50))),0,INDEX('1. Вставить из конвертера'!$1:$1048576,MATCH($D74,'1. Вставить из конвертера'!$A:$A,0),COLUMN(AE$50))))</f>
        <v>0</v>
      </c>
      <c r="AF51" s="29">
        <f>(IF(ISNA(INDEX('1. Вставить из конвертера'!$1:$1048576,MATCH($B74,'1. Вставить из конвертера'!$A:$A,0),COLUMN(AF$50))),0,INDEX('1. Вставить из конвертера'!$1:$1048576,MATCH($B74,'1. Вставить из конвертера'!$A:$A,0),COLUMN(AF$50))))+(IF(ISNA(INDEX('1. Вставить из конвертера'!$1:$1048576,MATCH($C74,'1. Вставить из конвертера'!$A:$A,0),COLUMN(AF$50))),0,INDEX('1. Вставить из конвертера'!$1:$1048576,MATCH($C74,'1. Вставить из конвертера'!$A:$A,0),COLUMN(AF$50))))+(IF(ISNA(INDEX('1. Вставить из конвертера'!$1:$1048576,MATCH($D74,'1. Вставить из конвертера'!$A:$A,0),COLUMN(AF$50))),0,INDEX('1. Вставить из конвертера'!$1:$1048576,MATCH($D74,'1. Вставить из конвертера'!$A:$A,0),COLUMN(AF$50))))</f>
        <v>0</v>
      </c>
      <c r="AG51" s="29">
        <f>(IF(ISNA(INDEX('1. Вставить из конвертера'!$1:$1048576,MATCH($B74,'1. Вставить из конвертера'!$A:$A,0),COLUMN(AG$50))),0,INDEX('1. Вставить из конвертера'!$1:$1048576,MATCH($B74,'1. Вставить из конвертера'!$A:$A,0),COLUMN(AG$50))))+(IF(ISNA(INDEX('1. Вставить из конвертера'!$1:$1048576,MATCH($C74,'1. Вставить из конвертера'!$A:$A,0),COLUMN(AG$50))),0,INDEX('1. Вставить из конвертера'!$1:$1048576,MATCH($C74,'1. Вставить из конвертера'!$A:$A,0),COLUMN(AG$50))))+(IF(ISNA(INDEX('1. Вставить из конвертера'!$1:$1048576,MATCH($D74,'1. Вставить из конвертера'!$A:$A,0),COLUMN(AG$50))),0,INDEX('1. Вставить из конвертера'!$1:$1048576,MATCH($D74,'1. Вставить из конвертера'!$A:$A,0),COLUMN(AG$50))))</f>
        <v>0</v>
      </c>
      <c r="AH51" s="29">
        <f>(IF(ISNA(INDEX('1. Вставить из конвертера'!$1:$1048576,MATCH($B74,'1. Вставить из конвертера'!$A:$A,0),COLUMN(AH$50))),0,INDEX('1. Вставить из конвертера'!$1:$1048576,MATCH($B74,'1. Вставить из конвертера'!$A:$A,0),COLUMN(AH$50))))+(IF(ISNA(INDEX('1. Вставить из конвертера'!$1:$1048576,MATCH($C74,'1. Вставить из конвертера'!$A:$A,0),COLUMN(AH$50))),0,INDEX('1. Вставить из конвертера'!$1:$1048576,MATCH($C74,'1. Вставить из конвертера'!$A:$A,0),COLUMN(AH$50))))+(IF(ISNA(INDEX('1. Вставить из конвертера'!$1:$1048576,MATCH($D74,'1. Вставить из конвертера'!$A:$A,0),COLUMN(AH$50))),0,INDEX('1. Вставить из конвертера'!$1:$1048576,MATCH($D74,'1. Вставить из конвертера'!$A:$A,0),COLUMN(AH$50))))</f>
        <v>0</v>
      </c>
      <c r="AI51" s="29">
        <f>(IF(ISNA(INDEX('1. Вставить из конвертера'!$1:$1048576,MATCH($B74,'1. Вставить из конвертера'!$A:$A,0),COLUMN(AI$50))),0,INDEX('1. Вставить из конвертера'!$1:$1048576,MATCH($B74,'1. Вставить из конвертера'!$A:$A,0),COLUMN(AI$50))))+(IF(ISNA(INDEX('1. Вставить из конвертера'!$1:$1048576,MATCH($C74,'1. Вставить из конвертера'!$A:$A,0),COLUMN(AI$50))),0,INDEX('1. Вставить из конвертера'!$1:$1048576,MATCH($C74,'1. Вставить из конвертера'!$A:$A,0),COLUMN(AI$50))))+(IF(ISNA(INDEX('1. Вставить из конвертера'!$1:$1048576,MATCH($D74,'1. Вставить из конвертера'!$A:$A,0),COLUMN(AI$50))),0,INDEX('1. Вставить из конвертера'!$1:$1048576,MATCH($D74,'1. Вставить из конвертера'!$A:$A,0),COLUMN(AI$50))))</f>
        <v>0</v>
      </c>
      <c r="AJ51" s="29">
        <f>(IF(ISNA(INDEX('1. Вставить из конвертера'!$1:$1048576,MATCH($B74,'1. Вставить из конвертера'!$A:$A,0),COLUMN(AJ$50))),0,INDEX('1. Вставить из конвертера'!$1:$1048576,MATCH($B74,'1. Вставить из конвертера'!$A:$A,0),COLUMN(AJ$50))))+(IF(ISNA(INDEX('1. Вставить из конвертера'!$1:$1048576,MATCH($C74,'1. Вставить из конвертера'!$A:$A,0),COLUMN(AJ$50))),0,INDEX('1. Вставить из конвертера'!$1:$1048576,MATCH($C74,'1. Вставить из конвертера'!$A:$A,0),COLUMN(AJ$50))))+(IF(ISNA(INDEX('1. Вставить из конвертера'!$1:$1048576,MATCH($D74,'1. Вставить из конвертера'!$A:$A,0),COLUMN(AJ$50))),0,INDEX('1. Вставить из конвертера'!$1:$1048576,MATCH($D74,'1. Вставить из конвертера'!$A:$A,0),COLUMN(AJ$50))))</f>
        <v>0</v>
      </c>
      <c r="AK51" s="29">
        <f>(IF(ISNA(INDEX('1. Вставить из конвертера'!$1:$1048576,MATCH($B74,'1. Вставить из конвертера'!$A:$A,0),COLUMN(AK$50))),0,INDEX('1. Вставить из конвертера'!$1:$1048576,MATCH($B74,'1. Вставить из конвертера'!$A:$A,0),COLUMN(AK$50))))+(IF(ISNA(INDEX('1. Вставить из конвертера'!$1:$1048576,MATCH($C74,'1. Вставить из конвертера'!$A:$A,0),COLUMN(AK$50))),0,INDEX('1. Вставить из конвертера'!$1:$1048576,MATCH($C74,'1. Вставить из конвертера'!$A:$A,0),COLUMN(AK$50))))+(IF(ISNA(INDEX('1. Вставить из конвертера'!$1:$1048576,MATCH($D74,'1. Вставить из конвертера'!$A:$A,0),COLUMN(AK$50))),0,INDEX('1. Вставить из конвертера'!$1:$1048576,MATCH($D74,'1. Вставить из конвертера'!$A:$A,0),COLUMN(AK$50))))</f>
        <v>0</v>
      </c>
      <c r="AL51" s="29">
        <f>(IF(ISNA(INDEX('1. Вставить из конвертера'!$1:$1048576,MATCH($B74,'1. Вставить из конвертера'!$A:$A,0),COLUMN(AL$50))),0,INDEX('1. Вставить из конвертера'!$1:$1048576,MATCH($B74,'1. Вставить из конвертера'!$A:$A,0),COLUMN(AL$50))))+(IF(ISNA(INDEX('1. Вставить из конвертера'!$1:$1048576,MATCH($C74,'1. Вставить из конвертера'!$A:$A,0),COLUMN(AL$50))),0,INDEX('1. Вставить из конвертера'!$1:$1048576,MATCH($C74,'1. Вставить из конвертера'!$A:$A,0),COLUMN(AL$50))))+(IF(ISNA(INDEX('1. Вставить из конвертера'!$1:$1048576,MATCH($D74,'1. Вставить из конвертера'!$A:$A,0),COLUMN(AL$50))),0,INDEX('1. Вставить из конвертера'!$1:$1048576,MATCH($D74,'1. Вставить из конвертера'!$A:$A,0),COLUMN(AL$50))))</f>
        <v>0</v>
      </c>
      <c r="AM51" s="29">
        <f>(IF(ISNA(INDEX('1. Вставить из конвертера'!$1:$1048576,MATCH($B74,'1. Вставить из конвертера'!$A:$A,0),COLUMN(AM$50))),0,INDEX('1. Вставить из конвертера'!$1:$1048576,MATCH($B74,'1. Вставить из конвертера'!$A:$A,0),COLUMN(AM$50))))+(IF(ISNA(INDEX('1. Вставить из конвертера'!$1:$1048576,MATCH($C74,'1. Вставить из конвертера'!$A:$A,0),COLUMN(AM$50))),0,INDEX('1. Вставить из конвертера'!$1:$1048576,MATCH($C74,'1. Вставить из конвертера'!$A:$A,0),COLUMN(AM$50))))+(IF(ISNA(INDEX('1. Вставить из конвертера'!$1:$1048576,MATCH($D74,'1. Вставить из конвертера'!$A:$A,0),COLUMN(AM$50))),0,INDEX('1. Вставить из конвертера'!$1:$1048576,MATCH($D74,'1. Вставить из конвертера'!$A:$A,0),COLUMN(AM$50))))</f>
        <v>0</v>
      </c>
      <c r="AN51" s="29">
        <f>(IF(ISNA(INDEX('1. Вставить из конвертера'!$1:$1048576,MATCH($B74,'1. Вставить из конвертера'!$A:$A,0),COLUMN(AN$50))),0,INDEX('1. Вставить из конвертера'!$1:$1048576,MATCH($B74,'1. Вставить из конвертера'!$A:$A,0),COLUMN(AN$50))))+(IF(ISNA(INDEX('1. Вставить из конвертера'!$1:$1048576,MATCH($C74,'1. Вставить из конвертера'!$A:$A,0),COLUMN(AN$50))),0,INDEX('1. Вставить из конвертера'!$1:$1048576,MATCH($C74,'1. Вставить из конвертера'!$A:$A,0),COLUMN(AN$50))))+(IF(ISNA(INDEX('1. Вставить из конвертера'!$1:$1048576,MATCH($D74,'1. Вставить из конвертера'!$A:$A,0),COLUMN(AN$50))),0,INDEX('1. Вставить из конвертера'!$1:$1048576,MATCH($D74,'1. Вставить из конвертера'!$A:$A,0),COLUMN(AN$50))))</f>
        <v>0</v>
      </c>
      <c r="AO51" s="29">
        <f>(IF(ISNA(INDEX('1. Вставить из конвертера'!$1:$1048576,MATCH($B74,'1. Вставить из конвертера'!$A:$A,0),COLUMN(AO$50))),0,INDEX('1. Вставить из конвертера'!$1:$1048576,MATCH($B74,'1. Вставить из конвертера'!$A:$A,0),COLUMN(AO$50))))+(IF(ISNA(INDEX('1. Вставить из конвертера'!$1:$1048576,MATCH($C74,'1. Вставить из конвертера'!$A:$A,0),COLUMN(AO$50))),0,INDEX('1. Вставить из конвертера'!$1:$1048576,MATCH($C74,'1. Вставить из конвертера'!$A:$A,0),COLUMN(AO$50))))+(IF(ISNA(INDEX('1. Вставить из конвертера'!$1:$1048576,MATCH($D74,'1. Вставить из конвертера'!$A:$A,0),COLUMN(AO$50))),0,INDEX('1. Вставить из конвертера'!$1:$1048576,MATCH($D74,'1. Вставить из конвертера'!$A:$A,0),COLUMN(AO$50))))</f>
        <v>0</v>
      </c>
      <c r="AP51" s="29">
        <f>(IF(ISNA(INDEX('1. Вставить из конвертера'!$1:$1048576,MATCH($B74,'1. Вставить из конвертера'!$A:$A,0),COLUMN(AP$50))),0,INDEX('1. Вставить из конвертера'!$1:$1048576,MATCH($B74,'1. Вставить из конвертера'!$A:$A,0),COLUMN(AP$50))))+(IF(ISNA(INDEX('1. Вставить из конвертера'!$1:$1048576,MATCH($C74,'1. Вставить из конвертера'!$A:$A,0),COLUMN(AP$50))),0,INDEX('1. Вставить из конвертера'!$1:$1048576,MATCH($C74,'1. Вставить из конвертера'!$A:$A,0),COLUMN(AP$50))))+(IF(ISNA(INDEX('1. Вставить из конвертера'!$1:$1048576,MATCH($D74,'1. Вставить из конвертера'!$A:$A,0),COLUMN(AP$50))),0,INDEX('1. Вставить из конвертера'!$1:$1048576,MATCH($D74,'1. Вставить из конвертера'!$A:$A,0),COLUMN(AP$50))))</f>
        <v>0</v>
      </c>
      <c r="AQ51" s="29">
        <f>(IF(ISNA(INDEX('1. Вставить из конвертера'!$1:$1048576,MATCH($B74,'1. Вставить из конвертера'!$A:$A,0),COLUMN(AQ$50))),0,INDEX('1. Вставить из конвертера'!$1:$1048576,MATCH($B74,'1. Вставить из конвертера'!$A:$A,0),COLUMN(AQ$50))))+(IF(ISNA(INDEX('1. Вставить из конвертера'!$1:$1048576,MATCH($C74,'1. Вставить из конвертера'!$A:$A,0),COLUMN(AQ$50))),0,INDEX('1. Вставить из конвертера'!$1:$1048576,MATCH($C74,'1. Вставить из конвертера'!$A:$A,0),COLUMN(AQ$50))))+(IF(ISNA(INDEX('1. Вставить из конвертера'!$1:$1048576,MATCH($D74,'1. Вставить из конвертера'!$A:$A,0),COLUMN(AQ$50))),0,INDEX('1. Вставить из конвертера'!$1:$1048576,MATCH($D74,'1. Вставить из конвертера'!$A:$A,0),COLUMN(AQ$50))))</f>
        <v>0</v>
      </c>
      <c r="AR51" s="29">
        <f>(IF(ISNA(INDEX('1. Вставить из конвертера'!$1:$1048576,MATCH($B74,'1. Вставить из конвертера'!$A:$A,0),COLUMN(AR$50))),0,INDEX('1. Вставить из конвертера'!$1:$1048576,MATCH($B74,'1. Вставить из конвертера'!$A:$A,0),COLUMN(AR$50))))+(IF(ISNA(INDEX('1. Вставить из конвертера'!$1:$1048576,MATCH($C74,'1. Вставить из конвертера'!$A:$A,0),COLUMN(AR$50))),0,INDEX('1. Вставить из конвертера'!$1:$1048576,MATCH($C74,'1. Вставить из конвертера'!$A:$A,0),COLUMN(AR$50))))+(IF(ISNA(INDEX('1. Вставить из конвертера'!$1:$1048576,MATCH($D74,'1. Вставить из конвертера'!$A:$A,0),COLUMN(AR$50))),0,INDEX('1. Вставить из конвертера'!$1:$1048576,MATCH($D74,'1. Вставить из конвертера'!$A:$A,0),COLUMN(AR$50))))</f>
        <v>0</v>
      </c>
      <c r="AS51" s="29">
        <f>(IF(ISNA(INDEX('1. Вставить из конвертера'!$1:$1048576,MATCH($B74,'1. Вставить из конвертера'!$A:$A,0),COLUMN(AS$50))),0,INDEX('1. Вставить из конвертера'!$1:$1048576,MATCH($B74,'1. Вставить из конвертера'!$A:$A,0),COLUMN(AS$50))))+(IF(ISNA(INDEX('1. Вставить из конвертера'!$1:$1048576,MATCH($C74,'1. Вставить из конвертера'!$A:$A,0),COLUMN(AS$50))),0,INDEX('1. Вставить из конвертера'!$1:$1048576,MATCH($C74,'1. Вставить из конвертера'!$A:$A,0),COLUMN(AS$50))))+(IF(ISNA(INDEX('1. Вставить из конвертера'!$1:$1048576,MATCH($D74,'1. Вставить из конвертера'!$A:$A,0),COLUMN(AS$50))),0,INDEX('1. Вставить из конвертера'!$1:$1048576,MATCH($D74,'1. Вставить из конвертера'!$A:$A,0),COLUMN(AS$50))))</f>
        <v>0</v>
      </c>
      <c r="AT51" s="29">
        <f>(IF(ISNA(INDEX('1. Вставить из конвертера'!$1:$1048576,MATCH($B74,'1. Вставить из конвертера'!$A:$A,0),COLUMN(AT$50))),0,INDEX('1. Вставить из конвертера'!$1:$1048576,MATCH($B74,'1. Вставить из конвертера'!$A:$A,0),COLUMN(AT$50))))+(IF(ISNA(INDEX('1. Вставить из конвертера'!$1:$1048576,MATCH($C74,'1. Вставить из конвертера'!$A:$A,0),COLUMN(AT$50))),0,INDEX('1. Вставить из конвертера'!$1:$1048576,MATCH($C74,'1. Вставить из конвертера'!$A:$A,0),COLUMN(AT$50))))+(IF(ISNA(INDEX('1. Вставить из конвертера'!$1:$1048576,MATCH($D74,'1. Вставить из конвертера'!$A:$A,0),COLUMN(AT$50))),0,INDEX('1. Вставить из конвертера'!$1:$1048576,MATCH($D74,'1. Вставить из конвертера'!$A:$A,0),COLUMN(AT$50))))</f>
        <v>0</v>
      </c>
      <c r="AU51" s="29">
        <f>(IF(ISNA(INDEX('1. Вставить из конвертера'!$1:$1048576,MATCH($B74,'1. Вставить из конвертера'!$A:$A,0),COLUMN(AU$50))),0,INDEX('1. Вставить из конвертера'!$1:$1048576,MATCH($B74,'1. Вставить из конвертера'!$A:$A,0),COLUMN(AU$50))))+(IF(ISNA(INDEX('1. Вставить из конвертера'!$1:$1048576,MATCH($C74,'1. Вставить из конвертера'!$A:$A,0),COLUMN(AU$50))),0,INDEX('1. Вставить из конвертера'!$1:$1048576,MATCH($C74,'1. Вставить из конвертера'!$A:$A,0),COLUMN(AU$50))))+(IF(ISNA(INDEX('1. Вставить из конвертера'!$1:$1048576,MATCH($D74,'1. Вставить из конвертера'!$A:$A,0),COLUMN(AU$50))),0,INDEX('1. Вставить из конвертера'!$1:$1048576,MATCH($D74,'1. Вставить из конвертера'!$A:$A,0),COLUMN(AU$50))))</f>
        <v>0</v>
      </c>
      <c r="AV51" s="29">
        <f>(IF(ISNA(INDEX('1. Вставить из конвертера'!$1:$1048576,MATCH($B74,'1. Вставить из конвертера'!$A:$A,0),COLUMN(AV$50))),0,INDEX('1. Вставить из конвертера'!$1:$1048576,MATCH($B74,'1. Вставить из конвертера'!$A:$A,0),COLUMN(AV$50))))+(IF(ISNA(INDEX('1. Вставить из конвертера'!$1:$1048576,MATCH($C74,'1. Вставить из конвертера'!$A:$A,0),COLUMN(AV$50))),0,INDEX('1. Вставить из конвертера'!$1:$1048576,MATCH($C74,'1. Вставить из конвертера'!$A:$A,0),COLUMN(AV$50))))+(IF(ISNA(INDEX('1. Вставить из конвертера'!$1:$1048576,MATCH($D74,'1. Вставить из конвертера'!$A:$A,0),COLUMN(AV$50))),0,INDEX('1. Вставить из конвертера'!$1:$1048576,MATCH($D74,'1. Вставить из конвертера'!$A:$A,0),COLUMN(AV$50))))</f>
        <v>0</v>
      </c>
      <c r="AW51" s="29">
        <f>(IF(ISNA(INDEX('1. Вставить из конвертера'!$1:$1048576,MATCH($B74,'1. Вставить из конвертера'!$A:$A,0),COLUMN(AW$50))),0,INDEX('1. Вставить из конвертера'!$1:$1048576,MATCH($B74,'1. Вставить из конвертера'!$A:$A,0),COLUMN(AW$50))))+(IF(ISNA(INDEX('1. Вставить из конвертера'!$1:$1048576,MATCH($C74,'1. Вставить из конвертера'!$A:$A,0),COLUMN(AW$50))),0,INDEX('1. Вставить из конвертера'!$1:$1048576,MATCH($C74,'1. Вставить из конвертера'!$A:$A,0),COLUMN(AW$50))))+(IF(ISNA(INDEX('1. Вставить из конвертера'!$1:$1048576,MATCH($D74,'1. Вставить из конвертера'!$A:$A,0),COLUMN(AW$50))),0,INDEX('1. Вставить из конвертера'!$1:$1048576,MATCH($D74,'1. Вставить из конвертера'!$A:$A,0),COLUMN(AW$50))))</f>
        <v>0</v>
      </c>
      <c r="AX51" s="29">
        <f>(IF(ISNA(INDEX('1. Вставить из конвертера'!$1:$1048576,MATCH($B74,'1. Вставить из конвертера'!$A:$A,0),COLUMN(AX$50))),0,INDEX('1. Вставить из конвертера'!$1:$1048576,MATCH($B74,'1. Вставить из конвертера'!$A:$A,0),COLUMN(AX$50))))+(IF(ISNA(INDEX('1. Вставить из конвертера'!$1:$1048576,MATCH($C74,'1. Вставить из конвертера'!$A:$A,0),COLUMN(AX$50))),0,INDEX('1. Вставить из конвертера'!$1:$1048576,MATCH($C74,'1. Вставить из конвертера'!$A:$A,0),COLUMN(AX$50))))+(IF(ISNA(INDEX('1. Вставить из конвертера'!$1:$1048576,MATCH($D74,'1. Вставить из конвертера'!$A:$A,0),COLUMN(AX$50))),0,INDEX('1. Вставить из конвертера'!$1:$1048576,MATCH($D74,'1. Вставить из конвертера'!$A:$A,0),COLUMN(AX$50))))</f>
        <v>0</v>
      </c>
      <c r="AY51" s="29">
        <f>(IF(ISNA(INDEX('1. Вставить из конвертера'!$1:$1048576,MATCH($B74,'1. Вставить из конвертера'!$A:$A,0),COLUMN(AY$50))),0,INDEX('1. Вставить из конвертера'!$1:$1048576,MATCH($B74,'1. Вставить из конвертера'!$A:$A,0),COLUMN(AY$50))))+(IF(ISNA(INDEX('1. Вставить из конвертера'!$1:$1048576,MATCH($C74,'1. Вставить из конвертера'!$A:$A,0),COLUMN(AY$50))),0,INDEX('1. Вставить из конвертера'!$1:$1048576,MATCH($C74,'1. Вставить из конвертера'!$A:$A,0),COLUMN(AY$50))))+(IF(ISNA(INDEX('1. Вставить из конвертера'!$1:$1048576,MATCH($D74,'1. Вставить из конвертера'!$A:$A,0),COLUMN(AY$50))),0,INDEX('1. Вставить из конвертера'!$1:$1048576,MATCH($D74,'1. Вставить из конвертера'!$A:$A,0),COLUMN(AY$50))))</f>
        <v>0</v>
      </c>
      <c r="AZ51" s="29">
        <f>(IF(ISNA(INDEX('1. Вставить из конвертера'!$1:$1048576,MATCH($B74,'1. Вставить из конвертера'!$A:$A,0),COLUMN(AZ$50))),0,INDEX('1. Вставить из конвертера'!$1:$1048576,MATCH($B74,'1. Вставить из конвертера'!$A:$A,0),COLUMN(AZ$50))))+(IF(ISNA(INDEX('1. Вставить из конвертера'!$1:$1048576,MATCH($C74,'1. Вставить из конвертера'!$A:$A,0),COLUMN(AZ$50))),0,INDEX('1. Вставить из конвертера'!$1:$1048576,MATCH($C74,'1. Вставить из конвертера'!$A:$A,0),COLUMN(AZ$50))))+(IF(ISNA(INDEX('1. Вставить из конвертера'!$1:$1048576,MATCH($D74,'1. Вставить из конвертера'!$A:$A,0),COLUMN(AZ$50))),0,INDEX('1. Вставить из конвертера'!$1:$1048576,MATCH($D74,'1. Вставить из конвертера'!$A:$A,0),COLUMN(AZ$50))))</f>
        <v>0</v>
      </c>
      <c r="BA51" s="29">
        <f>(IF(ISNA(INDEX('1. Вставить из конвертера'!$1:$1048576,MATCH($B74,'1. Вставить из конвертера'!$A:$A,0),COLUMN(BA$50))),0,INDEX('1. Вставить из конвертера'!$1:$1048576,MATCH($B74,'1. Вставить из конвертера'!$A:$A,0),COLUMN(BA$50))))+(IF(ISNA(INDEX('1. Вставить из конвертера'!$1:$1048576,MATCH($C74,'1. Вставить из конвертера'!$A:$A,0),COLUMN(BA$50))),0,INDEX('1. Вставить из конвертера'!$1:$1048576,MATCH($C74,'1. Вставить из конвертера'!$A:$A,0),COLUMN(BA$50))))+(IF(ISNA(INDEX('1. Вставить из конвертера'!$1:$1048576,MATCH($D74,'1. Вставить из конвертера'!$A:$A,0),COLUMN(BA$50))),0,INDEX('1. Вставить из конвертера'!$1:$1048576,MATCH($D74,'1. Вставить из конвертера'!$A:$A,0),COLUMN(BA$50))))</f>
        <v>0</v>
      </c>
      <c r="BB51" s="29">
        <f>(IF(ISNA(INDEX('1. Вставить из конвертера'!$1:$1048576,MATCH($B74,'1. Вставить из конвертера'!$A:$A,0),COLUMN(BB$50))),0,INDEX('1. Вставить из конвертера'!$1:$1048576,MATCH($B74,'1. Вставить из конвертера'!$A:$A,0),COLUMN(BB$50))))+(IF(ISNA(INDEX('1. Вставить из конвертера'!$1:$1048576,MATCH($C74,'1. Вставить из конвертера'!$A:$A,0),COLUMN(BB$50))),0,INDEX('1. Вставить из конвертера'!$1:$1048576,MATCH($C74,'1. Вставить из конвертера'!$A:$A,0),COLUMN(BB$50))))+(IF(ISNA(INDEX('1. Вставить из конвертера'!$1:$1048576,MATCH($D74,'1. Вставить из конвертера'!$A:$A,0),COLUMN(BB$50))),0,INDEX('1. Вставить из конвертера'!$1:$1048576,MATCH($D74,'1. Вставить из конвертера'!$A:$A,0),COLUMN(BB$50))))</f>
        <v>0</v>
      </c>
      <c r="BC51" s="29">
        <f>(IF(ISNA(INDEX('1. Вставить из конвертера'!$1:$1048576,MATCH($B74,'1. Вставить из конвертера'!$A:$A,0),COLUMN(BC$50))),0,INDEX('1. Вставить из конвертера'!$1:$1048576,MATCH($B74,'1. Вставить из конвертера'!$A:$A,0),COLUMN(BC$50))))+(IF(ISNA(INDEX('1. Вставить из конвертера'!$1:$1048576,MATCH($C74,'1. Вставить из конвертера'!$A:$A,0),COLUMN(BC$50))),0,INDEX('1. Вставить из конвертера'!$1:$1048576,MATCH($C74,'1. Вставить из конвертера'!$A:$A,0),COLUMN(BC$50))))+(IF(ISNA(INDEX('1. Вставить из конвертера'!$1:$1048576,MATCH($D74,'1. Вставить из конвертера'!$A:$A,0),COLUMN(BC$50))),0,INDEX('1. Вставить из конвертера'!$1:$1048576,MATCH($D74,'1. Вставить из конвертера'!$A:$A,0),COLUMN(BC$50))))</f>
        <v>0</v>
      </c>
      <c r="BD51" s="29">
        <f>(IF(ISNA(INDEX('1. Вставить из конвертера'!$1:$1048576,MATCH($B74,'1. Вставить из конвертера'!$A:$A,0),COLUMN(BD$50))),0,INDEX('1. Вставить из конвертера'!$1:$1048576,MATCH($B74,'1. Вставить из конвертера'!$A:$A,0),COLUMN(BD$50))))+(IF(ISNA(INDEX('1. Вставить из конвертера'!$1:$1048576,MATCH($C74,'1. Вставить из конвертера'!$A:$A,0),COLUMN(BD$50))),0,INDEX('1. Вставить из конвертера'!$1:$1048576,MATCH($C74,'1. Вставить из конвертера'!$A:$A,0),COLUMN(BD$50))))+(IF(ISNA(INDEX('1. Вставить из конвертера'!$1:$1048576,MATCH($D74,'1. Вставить из конвертера'!$A:$A,0),COLUMN(BD$50))),0,INDEX('1. Вставить из конвертера'!$1:$1048576,MATCH($D74,'1. Вставить из конвертера'!$A:$A,0),COLUMN(BD$50))))</f>
        <v>0</v>
      </c>
      <c r="BE51" s="29">
        <f>(IF(ISNA(INDEX('1. Вставить из конвертера'!$1:$1048576,MATCH($B74,'1. Вставить из конвертера'!$A:$A,0),COLUMN(BE$50))),0,INDEX('1. Вставить из конвертера'!$1:$1048576,MATCH($B74,'1. Вставить из конвертера'!$A:$A,0),COLUMN(BE$50))))+(IF(ISNA(INDEX('1. Вставить из конвертера'!$1:$1048576,MATCH($C74,'1. Вставить из конвертера'!$A:$A,0),COLUMN(BE$50))),0,INDEX('1. Вставить из конвертера'!$1:$1048576,MATCH($C74,'1. Вставить из конвертера'!$A:$A,0),COLUMN(BE$50))))+(IF(ISNA(INDEX('1. Вставить из конвертера'!$1:$1048576,MATCH($D74,'1. Вставить из конвертера'!$A:$A,0),COLUMN(BE$50))),0,INDEX('1. Вставить из конвертера'!$1:$1048576,MATCH($D74,'1. Вставить из конвертера'!$A:$A,0),COLUMN(BE$50))))</f>
        <v>0</v>
      </c>
      <c r="BF51" s="29">
        <f>(IF(ISNA(INDEX('1. Вставить из конвертера'!$1:$1048576,MATCH($B74,'1. Вставить из конвертера'!$A:$A,0),COLUMN(BF$50))),0,INDEX('1. Вставить из конвертера'!$1:$1048576,MATCH($B74,'1. Вставить из конвертера'!$A:$A,0),COLUMN(BF$50))))+(IF(ISNA(INDEX('1. Вставить из конвертера'!$1:$1048576,MATCH($C74,'1. Вставить из конвертера'!$A:$A,0),COLUMN(BF$50))),0,INDEX('1. Вставить из конвертера'!$1:$1048576,MATCH($C74,'1. Вставить из конвертера'!$A:$A,0),COLUMN(BF$50))))+(IF(ISNA(INDEX('1. Вставить из конвертера'!$1:$1048576,MATCH($D74,'1. Вставить из конвертера'!$A:$A,0),COLUMN(BF$50))),0,INDEX('1. Вставить из конвертера'!$1:$1048576,MATCH($D74,'1. Вставить из конвертера'!$A:$A,0),COLUMN(BF$50))))</f>
        <v>0</v>
      </c>
      <c r="BG51" s="29">
        <f>(IF(ISNA(INDEX('1. Вставить из конвертера'!$1:$1048576,MATCH($B74,'1. Вставить из конвертера'!$A:$A,0),COLUMN(BG$50))),0,INDEX('1. Вставить из конвертера'!$1:$1048576,MATCH($B74,'1. Вставить из конвертера'!$A:$A,0),COLUMN(BG$50))))+(IF(ISNA(INDEX('1. Вставить из конвертера'!$1:$1048576,MATCH($C74,'1. Вставить из конвертера'!$A:$A,0),COLUMN(BG$50))),0,INDEX('1. Вставить из конвертера'!$1:$1048576,MATCH($C74,'1. Вставить из конвертера'!$A:$A,0),COLUMN(BG$50))))+(IF(ISNA(INDEX('1. Вставить из конвертера'!$1:$1048576,MATCH($D74,'1. Вставить из конвертера'!$A:$A,0),COLUMN(BG$50))),0,INDEX('1. Вставить из конвертера'!$1:$1048576,MATCH($D74,'1. Вставить из конвертера'!$A:$A,0),COLUMN(BG$50))))</f>
        <v>0</v>
      </c>
      <c r="BH51" s="29">
        <f>(IF(ISNA(INDEX('1. Вставить из конвертера'!$1:$1048576,MATCH($B74,'1. Вставить из конвертера'!$A:$A,0),COLUMN(BH$50))),0,INDEX('1. Вставить из конвертера'!$1:$1048576,MATCH($B74,'1. Вставить из конвертера'!$A:$A,0),COLUMN(BH$50))))+(IF(ISNA(INDEX('1. Вставить из конвертера'!$1:$1048576,MATCH($C74,'1. Вставить из конвертера'!$A:$A,0),COLUMN(BH$50))),0,INDEX('1. Вставить из конвертера'!$1:$1048576,MATCH($C74,'1. Вставить из конвертера'!$A:$A,0),COLUMN(BH$50))))+(IF(ISNA(INDEX('1. Вставить из конвертера'!$1:$1048576,MATCH($D74,'1. Вставить из конвертера'!$A:$A,0),COLUMN(BH$50))),0,INDEX('1. Вставить из конвертера'!$1:$1048576,MATCH($D74,'1. Вставить из конвертера'!$A:$A,0),COLUMN(BH$50))))</f>
        <v>0</v>
      </c>
      <c r="BI51" s="29">
        <f>(IF(ISNA(INDEX('1. Вставить из конвертера'!$1:$1048576,MATCH($B74,'1. Вставить из конвертера'!$A:$A,0),COLUMN(BI$50))),0,INDEX('1. Вставить из конвертера'!$1:$1048576,MATCH($B74,'1. Вставить из конвертера'!$A:$A,0),COLUMN(BI$50))))+(IF(ISNA(INDEX('1. Вставить из конвертера'!$1:$1048576,MATCH($C74,'1. Вставить из конвертера'!$A:$A,0),COLUMN(BI$50))),0,INDEX('1. Вставить из конвертера'!$1:$1048576,MATCH($C74,'1. Вставить из конвертера'!$A:$A,0),COLUMN(BI$50))))+(IF(ISNA(INDEX('1. Вставить из конвертера'!$1:$1048576,MATCH($D74,'1. Вставить из конвертера'!$A:$A,0),COLUMN(BI$50))),0,INDEX('1. Вставить из конвертера'!$1:$1048576,MATCH($D74,'1. Вставить из конвертера'!$A:$A,0),COLUMN(BI$50))))</f>
        <v>0</v>
      </c>
      <c r="BJ51" s="29">
        <f>(IF(ISNA(INDEX('1. Вставить из конвертера'!$1:$1048576,MATCH($B74,'1. Вставить из конвертера'!$A:$A,0),COLUMN(BJ$50))),0,INDEX('1. Вставить из конвертера'!$1:$1048576,MATCH($B74,'1. Вставить из конвертера'!$A:$A,0),COLUMN(BJ$50))))+(IF(ISNA(INDEX('1. Вставить из конвертера'!$1:$1048576,MATCH($C74,'1. Вставить из конвертера'!$A:$A,0),COLUMN(BJ$50))),0,INDEX('1. Вставить из конвертера'!$1:$1048576,MATCH($C74,'1. Вставить из конвертера'!$A:$A,0),COLUMN(BJ$50))))+(IF(ISNA(INDEX('1. Вставить из конвертера'!$1:$1048576,MATCH($D74,'1. Вставить из конвертера'!$A:$A,0),COLUMN(BJ$50))),0,INDEX('1. Вставить из конвертера'!$1:$1048576,MATCH($D74,'1. Вставить из конвертера'!$A:$A,0),COLUMN(BJ$50))))</f>
        <v>0</v>
      </c>
      <c r="BK51" s="29">
        <f>(IF(ISNA(INDEX('1. Вставить из конвертера'!$1:$1048576,MATCH($B74,'1. Вставить из конвертера'!$A:$A,0),COLUMN(BK$50))),0,INDEX('1. Вставить из конвертера'!$1:$1048576,MATCH($B74,'1. Вставить из конвертера'!$A:$A,0),COLUMN(BK$50))))+(IF(ISNA(INDEX('1. Вставить из конвертера'!$1:$1048576,MATCH($C74,'1. Вставить из конвертера'!$A:$A,0),COLUMN(BK$50))),0,INDEX('1. Вставить из конвертера'!$1:$1048576,MATCH($C74,'1. Вставить из конвертера'!$A:$A,0),COLUMN(BK$50))))+(IF(ISNA(INDEX('1. Вставить из конвертера'!$1:$1048576,MATCH($D74,'1. Вставить из конвертера'!$A:$A,0),COLUMN(BK$50))),0,INDEX('1. Вставить из конвертера'!$1:$1048576,MATCH($D74,'1. Вставить из конвертера'!$A:$A,0),COLUMN(BK$50))))</f>
        <v>0</v>
      </c>
      <c r="BL51" s="29">
        <f>(IF(ISNA(INDEX('1. Вставить из конвертера'!$1:$1048576,MATCH($B74,'1. Вставить из конвертера'!$A:$A,0),COLUMN(BL$50))),0,INDEX('1. Вставить из конвертера'!$1:$1048576,MATCH($B74,'1. Вставить из конвертера'!$A:$A,0),COLUMN(BL$50))))+(IF(ISNA(INDEX('1. Вставить из конвертера'!$1:$1048576,MATCH($C74,'1. Вставить из конвертера'!$A:$A,0),COLUMN(BL$50))),0,INDEX('1. Вставить из конвертера'!$1:$1048576,MATCH($C74,'1. Вставить из конвертера'!$A:$A,0),COLUMN(BL$50))))+(IF(ISNA(INDEX('1. Вставить из конвертера'!$1:$1048576,MATCH($D74,'1. Вставить из конвертера'!$A:$A,0),COLUMN(BL$50))),0,INDEX('1. Вставить из конвертера'!$1:$1048576,MATCH($D74,'1. Вставить из конвертера'!$A:$A,0),COLUMN(BL$50))))</f>
        <v>0</v>
      </c>
      <c r="BM51" s="29">
        <f>(IF(ISNA(INDEX('1. Вставить из конвертера'!$1:$1048576,MATCH($B74,'1. Вставить из конвертера'!$A:$A,0),COLUMN(BM$50))),0,INDEX('1. Вставить из конвертера'!$1:$1048576,MATCH($B74,'1. Вставить из конвертера'!$A:$A,0),COLUMN(BM$50))))+(IF(ISNA(INDEX('1. Вставить из конвертера'!$1:$1048576,MATCH($C74,'1. Вставить из конвертера'!$A:$A,0),COLUMN(BM$50))),0,INDEX('1. Вставить из конвертера'!$1:$1048576,MATCH($C74,'1. Вставить из конвертера'!$A:$A,0),COLUMN(BM$50))))+(IF(ISNA(INDEX('1. Вставить из конвертера'!$1:$1048576,MATCH($D74,'1. Вставить из конвертера'!$A:$A,0),COLUMN(BM$50))),0,INDEX('1. Вставить из конвертера'!$1:$1048576,MATCH($D74,'1. Вставить из конвертера'!$A:$A,0),COLUMN(BM$50))))</f>
        <v>0</v>
      </c>
      <c r="BN51" s="29">
        <f>(IF(ISNA(INDEX('1. Вставить из конвертера'!$1:$1048576,MATCH($B74,'1. Вставить из конвертера'!$A:$A,0),COLUMN(BN$50))),0,INDEX('1. Вставить из конвертера'!$1:$1048576,MATCH($B74,'1. Вставить из конвертера'!$A:$A,0),COLUMN(BN$50))))+(IF(ISNA(INDEX('1. Вставить из конвертера'!$1:$1048576,MATCH($C74,'1. Вставить из конвертера'!$A:$A,0),COLUMN(BN$50))),0,INDEX('1. Вставить из конвертера'!$1:$1048576,MATCH($C74,'1. Вставить из конвертера'!$A:$A,0),COLUMN(BN$50))))+(IF(ISNA(INDEX('1. Вставить из конвертера'!$1:$1048576,MATCH($D74,'1. Вставить из конвертера'!$A:$A,0),COLUMN(BN$50))),0,INDEX('1. Вставить из конвертера'!$1:$1048576,MATCH($D74,'1. Вставить из конвертера'!$A:$A,0),COLUMN(BN$50))))</f>
        <v>0</v>
      </c>
      <c r="BO51" s="29">
        <f>(IF(ISNA(INDEX('1. Вставить из конвертера'!$1:$1048576,MATCH($B74,'1. Вставить из конвертера'!$A:$A,0),COLUMN(BO$50))),0,INDEX('1. Вставить из конвертера'!$1:$1048576,MATCH($B74,'1. Вставить из конвертера'!$A:$A,0),COLUMN(BO$50))))+(IF(ISNA(INDEX('1. Вставить из конвертера'!$1:$1048576,MATCH($C74,'1. Вставить из конвертера'!$A:$A,0),COLUMN(BO$50))),0,INDEX('1. Вставить из конвертера'!$1:$1048576,MATCH($C74,'1. Вставить из конвертера'!$A:$A,0),COLUMN(BO$50))))+(IF(ISNA(INDEX('1. Вставить из конвертера'!$1:$1048576,MATCH($D74,'1. Вставить из конвертера'!$A:$A,0),COLUMN(BO$50))),0,INDEX('1. Вставить из конвертера'!$1:$1048576,MATCH($D74,'1. Вставить из конвертера'!$A:$A,0),COLUMN(BO$50))))</f>
        <v>0</v>
      </c>
      <c r="BP51" s="29">
        <f>(IF(ISNA(INDEX('1. Вставить из конвертера'!$1:$1048576,MATCH($B74,'1. Вставить из конвертера'!$A:$A,0),COLUMN(BP$50))),0,INDEX('1. Вставить из конвертера'!$1:$1048576,MATCH($B74,'1. Вставить из конвертера'!$A:$A,0),COLUMN(BP$50))))+(IF(ISNA(INDEX('1. Вставить из конвертера'!$1:$1048576,MATCH($C74,'1. Вставить из конвертера'!$A:$A,0),COLUMN(BP$50))),0,INDEX('1. Вставить из конвертера'!$1:$1048576,MATCH($C74,'1. Вставить из конвертера'!$A:$A,0),COLUMN(BP$50))))+(IF(ISNA(INDEX('1. Вставить из конвертера'!$1:$1048576,MATCH($D74,'1. Вставить из конвертера'!$A:$A,0),COLUMN(BP$50))),0,INDEX('1. Вставить из конвертера'!$1:$1048576,MATCH($D74,'1. Вставить из конвертера'!$A:$A,0),COLUMN(BP$50))))</f>
        <v>0</v>
      </c>
      <c r="BQ51" s="29">
        <f>(IF(ISNA(INDEX('1. Вставить из конвертера'!$1:$1048576,MATCH($B74,'1. Вставить из конвертера'!$A:$A,0),COLUMN(BQ$50))),0,INDEX('1. Вставить из конвертера'!$1:$1048576,MATCH($B74,'1. Вставить из конвертера'!$A:$A,0),COLUMN(BQ$50))))+(IF(ISNA(INDEX('1. Вставить из конвертера'!$1:$1048576,MATCH($C74,'1. Вставить из конвертера'!$A:$A,0),COLUMN(BQ$50))),0,INDEX('1. Вставить из конвертера'!$1:$1048576,MATCH($C74,'1. Вставить из конвертера'!$A:$A,0),COLUMN(BQ$50))))+(IF(ISNA(INDEX('1. Вставить из конвертера'!$1:$1048576,MATCH($D74,'1. Вставить из конвертера'!$A:$A,0),COLUMN(BQ$50))),0,INDEX('1. Вставить из конвертера'!$1:$1048576,MATCH($D74,'1. Вставить из конвертера'!$A:$A,0),COLUMN(BQ$50))))</f>
        <v>0</v>
      </c>
      <c r="BR51" s="29">
        <f>(IF(ISNA(INDEX('1. Вставить из конвертера'!$1:$1048576,MATCH($B74,'1. Вставить из конвертера'!$A:$A,0),COLUMN(BR$50))),0,INDEX('1. Вставить из конвертера'!$1:$1048576,MATCH($B74,'1. Вставить из конвертера'!$A:$A,0),COLUMN(BR$50))))+(IF(ISNA(INDEX('1. Вставить из конвертера'!$1:$1048576,MATCH($C74,'1. Вставить из конвертера'!$A:$A,0),COLUMN(BR$50))),0,INDEX('1. Вставить из конвертера'!$1:$1048576,MATCH($C74,'1. Вставить из конвертера'!$A:$A,0),COLUMN(BR$50))))+(IF(ISNA(INDEX('1. Вставить из конвертера'!$1:$1048576,MATCH($D74,'1. Вставить из конвертера'!$A:$A,0),COLUMN(BR$50))),0,INDEX('1. Вставить из конвертера'!$1:$1048576,MATCH($D74,'1. Вставить из конвертера'!$A:$A,0),COLUMN(BR$50))))</f>
        <v>0</v>
      </c>
      <c r="BS51" s="29">
        <f>(IF(ISNA(INDEX('1. Вставить из конвертера'!$1:$1048576,MATCH($B74,'1. Вставить из конвертера'!$A:$A,0),COLUMN(BS$50))),0,INDEX('1. Вставить из конвертера'!$1:$1048576,MATCH($B74,'1. Вставить из конвертера'!$A:$A,0),COLUMN(BS$50))))+(IF(ISNA(INDEX('1. Вставить из конвертера'!$1:$1048576,MATCH($C74,'1. Вставить из конвертера'!$A:$A,0),COLUMN(BS$50))),0,INDEX('1. Вставить из конвертера'!$1:$1048576,MATCH($C74,'1. Вставить из конвертера'!$A:$A,0),COLUMN(BS$50))))+(IF(ISNA(INDEX('1. Вставить из конвертера'!$1:$1048576,MATCH($D74,'1. Вставить из конвертера'!$A:$A,0),COLUMN(BS$50))),0,INDEX('1. Вставить из конвертера'!$1:$1048576,MATCH($D74,'1. Вставить из конвертера'!$A:$A,0),COLUMN(BS$50))))</f>
        <v>0</v>
      </c>
      <c r="BT51" s="29">
        <f>(IF(ISNA(INDEX('1. Вставить из конвертера'!$1:$1048576,MATCH($B74,'1. Вставить из конвертера'!$A:$A,0),COLUMN(BT$50))),0,INDEX('1. Вставить из конвертера'!$1:$1048576,MATCH($B74,'1. Вставить из конвертера'!$A:$A,0),COLUMN(BT$50))))+(IF(ISNA(INDEX('1. Вставить из конвертера'!$1:$1048576,MATCH($C74,'1. Вставить из конвертера'!$A:$A,0),COLUMN(BT$50))),0,INDEX('1. Вставить из конвертера'!$1:$1048576,MATCH($C74,'1. Вставить из конвертера'!$A:$A,0),COLUMN(BT$50))))+(IF(ISNA(INDEX('1. Вставить из конвертера'!$1:$1048576,MATCH($D74,'1. Вставить из конвертера'!$A:$A,0),COLUMN(BT$50))),0,INDEX('1. Вставить из конвертера'!$1:$1048576,MATCH($D74,'1. Вставить из конвертера'!$A:$A,0),COLUMN(BT$50))))</f>
        <v>0</v>
      </c>
      <c r="BU51" s="29">
        <f>(IF(ISNA(INDEX('1. Вставить из конвертера'!$1:$1048576,MATCH($B74,'1. Вставить из конвертера'!$A:$A,0),COLUMN(BU$50))),0,INDEX('1. Вставить из конвертера'!$1:$1048576,MATCH($B74,'1. Вставить из конвертера'!$A:$A,0),COLUMN(BU$50))))+(IF(ISNA(INDEX('1. Вставить из конвертера'!$1:$1048576,MATCH($C74,'1. Вставить из конвертера'!$A:$A,0),COLUMN(BU$50))),0,INDEX('1. Вставить из конвертера'!$1:$1048576,MATCH($C74,'1. Вставить из конвертера'!$A:$A,0),COLUMN(BU$50))))+(IF(ISNA(INDEX('1. Вставить из конвертера'!$1:$1048576,MATCH($D74,'1. Вставить из конвертера'!$A:$A,0),COLUMN(BU$50))),0,INDEX('1. Вставить из конвертера'!$1:$1048576,MATCH($D74,'1. Вставить из конвертера'!$A:$A,0),COLUMN(BU$50))))</f>
        <v>0</v>
      </c>
      <c r="BV51" s="29">
        <f>(IF(ISNA(INDEX('1. Вставить из конвертера'!$1:$1048576,MATCH($B74,'1. Вставить из конвертера'!$A:$A,0),COLUMN(BV$50))),0,INDEX('1. Вставить из конвертера'!$1:$1048576,MATCH($B74,'1. Вставить из конвертера'!$A:$A,0),COLUMN(BV$50))))+(IF(ISNA(INDEX('1. Вставить из конвертера'!$1:$1048576,MATCH($C74,'1. Вставить из конвертера'!$A:$A,0),COLUMN(BV$50))),0,INDEX('1. Вставить из конвертера'!$1:$1048576,MATCH($C74,'1. Вставить из конвертера'!$A:$A,0),COLUMN(BV$50))))+(IF(ISNA(INDEX('1. Вставить из конвертера'!$1:$1048576,MATCH($D74,'1. Вставить из конвертера'!$A:$A,0),COLUMN(BV$50))),0,INDEX('1. Вставить из конвертера'!$1:$1048576,MATCH($D74,'1. Вставить из конвертера'!$A:$A,0),COLUMN(BV$50))))</f>
        <v>0</v>
      </c>
      <c r="BW51" s="29">
        <f>INDEX('1. Вставить из конвертера'!$1:$1048576,MATCH($B74,'1. Вставить из конвертера'!$A:$A,0),COLUMN(BW50))+INDEX('1. Вставить из конвертера'!$1:$1048576,MATCH($C74,'1. Вставить из конвертера'!$A:$A,0),COLUMN(BW50))+INDEX('1. Вставить из конвертера'!$1:$1048576,MATCH($D74,'1. Вставить из конвертера'!$A:$A,0),COLUMN(BW50))</f>
        <v>0</v>
      </c>
    </row>
    <row r="52" spans="1:255" s="59" customFormat="1">
      <c r="A52" s="58" t="s">
        <v>53</v>
      </c>
      <c r="B52" s="29">
        <f>(IF(ISNA(INDEX('1. Вставить из конвертера'!$1:$1048576,MATCH($B75,'1. Вставить из конвертера'!$A:$A,0),COLUMN(B$50))),0,INDEX('1. Вставить из конвертера'!$1:$1048576,MATCH($B75,'1. Вставить из конвертера'!$A:$A,0),COLUMN(B$50))))+(IF(ISNA(INDEX('1. Вставить из конвертера'!$1:$1048576,MATCH($C75,'1. Вставить из конвертера'!$A:$A,0),COLUMN(B$50))),0,INDEX('1. Вставить из конвертера'!$1:$1048576,MATCH($C75,'1. Вставить из конвертера'!$A:$A,0),COLUMN(B$50))))+(IF(ISNA(INDEX('1. Вставить из конвертера'!$1:$1048576,MATCH($D75,'1. Вставить из конвертера'!$A:$A,0),COLUMN(B$50))),0,INDEX('1. Вставить из конвертера'!$1:$1048576,MATCH($D75,'1. Вставить из конвертера'!$A:$A,0),COLUMN(B$50))))</f>
        <v>667213</v>
      </c>
      <c r="C52" s="29">
        <f>(IF(ISNA(INDEX('1. Вставить из конвертера'!$1:$1048576,MATCH($B75,'1. Вставить из конвертера'!$A:$A,0),COLUMN(C$50))),0,INDEX('1. Вставить из конвертера'!$1:$1048576,MATCH($B75,'1. Вставить из конвертера'!$A:$A,0),COLUMN(C$50))))+(IF(ISNA(INDEX('1. Вставить из конвертера'!$1:$1048576,MATCH($C75,'1. Вставить из конвертера'!$A:$A,0),COLUMN(C$50))),0,INDEX('1. Вставить из конвертера'!$1:$1048576,MATCH($C75,'1. Вставить из конвертера'!$A:$A,0),COLUMN(C$50))))+(IF(ISNA(INDEX('1. Вставить из конвертера'!$1:$1048576,MATCH($D75,'1. Вставить из конвертера'!$A:$A,0),COLUMN(C$50))),0,INDEX('1. Вставить из конвертера'!$1:$1048576,MATCH($D75,'1. Вставить из конвертера'!$A:$A,0),COLUMN(C$50))))</f>
        <v>98958</v>
      </c>
      <c r="D52" s="29">
        <f>(IF(ISNA(INDEX('1. Вставить из конвертера'!$1:$1048576,MATCH($B75,'1. Вставить из конвертера'!$A:$A,0),COLUMN(D$50))),0,INDEX('1. Вставить из конвертера'!$1:$1048576,MATCH($B75,'1. Вставить из конвертера'!$A:$A,0),COLUMN(D$50))))+(IF(ISNA(INDEX('1. Вставить из конвертера'!$1:$1048576,MATCH($C75,'1. Вставить из конвертера'!$A:$A,0),COLUMN(D$50))),0,INDEX('1. Вставить из конвертера'!$1:$1048576,MATCH($C75,'1. Вставить из конвертера'!$A:$A,0),COLUMN(D$50))))+(IF(ISNA(INDEX('1. Вставить из конвертера'!$1:$1048576,MATCH($D75,'1. Вставить из конвертера'!$A:$A,0),COLUMN(D$50))),0,INDEX('1. Вставить из конвертера'!$1:$1048576,MATCH($D75,'1. Вставить из конвертера'!$A:$A,0),COLUMN(D$50))))</f>
        <v>11135</v>
      </c>
      <c r="E52" s="29">
        <f>(IF(ISNA(INDEX('1. Вставить из конвертера'!$1:$1048576,MATCH($B75,'1. Вставить из конвертера'!$A:$A,0),COLUMN(E$50))),0,INDEX('1. Вставить из конвертера'!$1:$1048576,MATCH($B75,'1. Вставить из конвертера'!$A:$A,0),COLUMN(E$50))))+(IF(ISNA(INDEX('1. Вставить из конвертера'!$1:$1048576,MATCH($C75,'1. Вставить из конвертера'!$A:$A,0),COLUMN(E$50))),0,INDEX('1. Вставить из конвертера'!$1:$1048576,MATCH($C75,'1. Вставить из конвертера'!$A:$A,0),COLUMN(E$50))))+(IF(ISNA(INDEX('1. Вставить из конвертера'!$1:$1048576,MATCH($D75,'1. Вставить из конвертера'!$A:$A,0),COLUMN(E$50))),0,INDEX('1. Вставить из конвертера'!$1:$1048576,MATCH($D75,'1. Вставить из конвертера'!$A:$A,0),COLUMN(E$50))))</f>
        <v>602980</v>
      </c>
      <c r="F52" s="29">
        <f>(IF(ISNA(INDEX('1. Вставить из конвертера'!$1:$1048576,MATCH($B75,'1. Вставить из конвертера'!$A:$A,0),COLUMN(F$50))),0,INDEX('1. Вставить из конвертера'!$1:$1048576,MATCH($B75,'1. Вставить из конвертера'!$A:$A,0),COLUMN(F$50))))+(IF(ISNA(INDEX('1. Вставить из конвертера'!$1:$1048576,MATCH($C75,'1. Вставить из конвертера'!$A:$A,0),COLUMN(F$50))),0,INDEX('1. Вставить из конвертера'!$1:$1048576,MATCH($C75,'1. Вставить из конвертера'!$A:$A,0),COLUMN(F$50))))+(IF(ISNA(INDEX('1. Вставить из конвертера'!$1:$1048576,MATCH($D75,'1. Вставить из конвертера'!$A:$A,0),COLUMN(F$50))),0,INDEX('1. Вставить из конвертера'!$1:$1048576,MATCH($D75,'1. Вставить из конвертера'!$A:$A,0),COLUMN(F$50))))</f>
        <v>0</v>
      </c>
      <c r="G52" s="29">
        <f>(IF(ISNA(INDEX('1. Вставить из конвертера'!$1:$1048576,MATCH($B75,'1. Вставить из конвертера'!$A:$A,0),COLUMN(G$50))),0,INDEX('1. Вставить из конвертера'!$1:$1048576,MATCH($B75,'1. Вставить из конвертера'!$A:$A,0),COLUMN(G$50))))+(IF(ISNA(INDEX('1. Вставить из конвертера'!$1:$1048576,MATCH($C75,'1. Вставить из конвертера'!$A:$A,0),COLUMN(G$50))),0,INDEX('1. Вставить из конвертера'!$1:$1048576,MATCH($C75,'1. Вставить из конвертера'!$A:$A,0),COLUMN(G$50))))+(IF(ISNA(INDEX('1. Вставить из конвертера'!$1:$1048576,MATCH($D75,'1. Вставить из конвертера'!$A:$A,0),COLUMN(G$50))),0,INDEX('1. Вставить из конвертера'!$1:$1048576,MATCH($D75,'1. Вставить из конвертера'!$A:$A,0),COLUMN(G$50))))</f>
        <v>51876</v>
      </c>
      <c r="H52" s="29">
        <f>(IF(ISNA(INDEX('1. Вставить из конвертера'!$1:$1048576,MATCH($B75,'1. Вставить из конвертера'!$A:$A,0),COLUMN(H$50))),0,INDEX('1. Вставить из конвертера'!$1:$1048576,MATCH($B75,'1. Вставить из конвертера'!$A:$A,0),COLUMN(H$50))))+(IF(ISNA(INDEX('1. Вставить из конвертера'!$1:$1048576,MATCH($C75,'1. Вставить из конвертера'!$A:$A,0),COLUMN(H$50))),0,INDEX('1. Вставить из конвертера'!$1:$1048576,MATCH($C75,'1. Вставить из конвертера'!$A:$A,0),COLUMN(H$50))))+(IF(ISNA(INDEX('1. Вставить из конвертера'!$1:$1048576,MATCH($D75,'1. Вставить из конвертера'!$A:$A,0),COLUMN(H$50))),0,INDEX('1. Вставить из конвертера'!$1:$1048576,MATCH($D75,'1. Вставить из конвертера'!$A:$A,0),COLUMN(H$50))))</f>
        <v>724916</v>
      </c>
      <c r="I52" s="29">
        <f>(IF(ISNA(INDEX('1. Вставить из конвертера'!$1:$1048576,MATCH($B75,'1. Вставить из конвертера'!$A:$A,0),COLUMN(I$50))),0,INDEX('1. Вставить из конвертера'!$1:$1048576,MATCH($B75,'1. Вставить из конвертера'!$A:$A,0),COLUMN(I$50))))+(IF(ISNA(INDEX('1. Вставить из конвертера'!$1:$1048576,MATCH($C75,'1. Вставить из конвертера'!$A:$A,0),COLUMN(I$50))),0,INDEX('1. Вставить из конвертера'!$1:$1048576,MATCH($C75,'1. Вставить из конвертера'!$A:$A,0),COLUMN(I$50))))+(IF(ISNA(INDEX('1. Вставить из конвертера'!$1:$1048576,MATCH($D75,'1. Вставить из конвертера'!$A:$A,0),COLUMN(I$50))),0,INDEX('1. Вставить из конвертера'!$1:$1048576,MATCH($D75,'1. Вставить из конвертера'!$A:$A,0),COLUMN(I$50))))</f>
        <v>201160</v>
      </c>
      <c r="J52" s="29">
        <f>(IF(ISNA(INDEX('1. Вставить из конвертера'!$1:$1048576,MATCH($B75,'1. Вставить из конвертера'!$A:$A,0),COLUMN(J$50))),0,INDEX('1. Вставить из конвертера'!$1:$1048576,MATCH($B75,'1. Вставить из конвертера'!$A:$A,0),COLUMN(J$50))))+(IF(ISNA(INDEX('1. Вставить из конвертера'!$1:$1048576,MATCH($C75,'1. Вставить из конвертера'!$A:$A,0),COLUMN(J$50))),0,INDEX('1. Вставить из конвертера'!$1:$1048576,MATCH($C75,'1. Вставить из конвертера'!$A:$A,0),COLUMN(J$50))))+(IF(ISNA(INDEX('1. Вставить из конвертера'!$1:$1048576,MATCH($D75,'1. Вставить из конвертера'!$A:$A,0),COLUMN(J$50))),0,INDEX('1. Вставить из конвертера'!$1:$1048576,MATCH($D75,'1. Вставить из конвертера'!$A:$A,0),COLUMN(J$50))))</f>
        <v>502593</v>
      </c>
      <c r="K52" s="29">
        <f>(IF(ISNA(INDEX('1. Вставить из конвертера'!$1:$1048576,MATCH($B75,'1. Вставить из конвертера'!$A:$A,0),COLUMN(K$50))),0,INDEX('1. Вставить из конвертера'!$1:$1048576,MATCH($B75,'1. Вставить из конвертера'!$A:$A,0),COLUMN(K$50))))+(IF(ISNA(INDEX('1. Вставить из конвертера'!$1:$1048576,MATCH($C75,'1. Вставить из конвертера'!$A:$A,0),COLUMN(K$50))),0,INDEX('1. Вставить из конвертера'!$1:$1048576,MATCH($C75,'1. Вставить из конвертера'!$A:$A,0),COLUMN(K$50))))+(IF(ISNA(INDEX('1. Вставить из конвертера'!$1:$1048576,MATCH($D75,'1. Вставить из конвертера'!$A:$A,0),COLUMN(K$50))),0,INDEX('1. Вставить из конвертера'!$1:$1048576,MATCH($D75,'1. Вставить из конвертера'!$A:$A,0),COLUMN(K$50))))</f>
        <v>90470</v>
      </c>
      <c r="L52" s="29">
        <f>(IF(ISNA(INDEX('1. Вставить из конвертера'!$1:$1048576,MATCH($B75,'1. Вставить из конвертера'!$A:$A,0),COLUMN(L$50))),0,INDEX('1. Вставить из конвертера'!$1:$1048576,MATCH($B75,'1. Вставить из конвертера'!$A:$A,0),COLUMN(L$50))))+(IF(ISNA(INDEX('1. Вставить из конвертера'!$1:$1048576,MATCH($C75,'1. Вставить из конвертера'!$A:$A,0),COLUMN(L$50))),0,INDEX('1. Вставить из конвертера'!$1:$1048576,MATCH($C75,'1. Вставить из конвертера'!$A:$A,0),COLUMN(L$50))))+(IF(ISNA(INDEX('1. Вставить из конвертера'!$1:$1048576,MATCH($D75,'1. Вставить из конвертера'!$A:$A,0),COLUMN(L$50))),0,INDEX('1. Вставить из конвертера'!$1:$1048576,MATCH($D75,'1. Вставить из конвертера'!$A:$A,0),COLUMN(L$50))))</f>
        <v>0</v>
      </c>
      <c r="M52" s="29">
        <f>(IF(ISNA(INDEX('1. Вставить из конвертера'!$1:$1048576,MATCH($B75,'1. Вставить из конвертера'!$A:$A,0),COLUMN(M$50))),0,INDEX('1. Вставить из конвертера'!$1:$1048576,MATCH($B75,'1. Вставить из конвертера'!$A:$A,0),COLUMN(M$50))))+(IF(ISNA(INDEX('1. Вставить из конвертера'!$1:$1048576,MATCH($C75,'1. Вставить из конвертера'!$A:$A,0),COLUMN(M$50))),0,INDEX('1. Вставить из конвертера'!$1:$1048576,MATCH($C75,'1. Вставить из конвертера'!$A:$A,0),COLUMN(M$50))))+(IF(ISNA(INDEX('1. Вставить из конвертера'!$1:$1048576,MATCH($D75,'1. Вставить из конвертера'!$A:$A,0),COLUMN(M$50))),0,INDEX('1. Вставить из конвертера'!$1:$1048576,MATCH($D75,'1. Вставить из конвертера'!$A:$A,0),COLUMN(M$50))))</f>
        <v>0</v>
      </c>
      <c r="N52" s="29">
        <f>(IF(ISNA(INDEX('1. Вставить из конвертера'!$1:$1048576,MATCH($B75,'1. Вставить из конвертера'!$A:$A,0),COLUMN(N$50))),0,INDEX('1. Вставить из конвертера'!$1:$1048576,MATCH($B75,'1. Вставить из конвертера'!$A:$A,0),COLUMN(N$50))))+(IF(ISNA(INDEX('1. Вставить из конвертера'!$1:$1048576,MATCH($C75,'1. Вставить из конвертера'!$A:$A,0),COLUMN(N$50))),0,INDEX('1. Вставить из конвертера'!$1:$1048576,MATCH($C75,'1. Вставить из конвертера'!$A:$A,0),COLUMN(N$50))))+(IF(ISNA(INDEX('1. Вставить из конвертера'!$1:$1048576,MATCH($D75,'1. Вставить из конвертера'!$A:$A,0),COLUMN(N$50))),0,INDEX('1. Вставить из конвертера'!$1:$1048576,MATCH($D75,'1. Вставить из конвертера'!$A:$A,0),COLUMN(N$50))))</f>
        <v>669581</v>
      </c>
      <c r="O52" s="29">
        <f>(IF(ISNA(INDEX('1. Вставить из конвертера'!$1:$1048576,MATCH($B75,'1. Вставить из конвертера'!$A:$A,0),COLUMN(O$50))),0,INDEX('1. Вставить из конвертера'!$1:$1048576,MATCH($B75,'1. Вставить из конвертера'!$A:$A,0),COLUMN(O$50))))+(IF(ISNA(INDEX('1. Вставить из конвертера'!$1:$1048576,MATCH($C75,'1. Вставить из конвертера'!$A:$A,0),COLUMN(O$50))),0,INDEX('1. Вставить из конвертера'!$1:$1048576,MATCH($C75,'1. Вставить из конвертера'!$A:$A,0),COLUMN(O$50))))+(IF(ISNA(INDEX('1. Вставить из конвертера'!$1:$1048576,MATCH($D75,'1. Вставить из конвертера'!$A:$A,0),COLUMN(O$50))),0,INDEX('1. Вставить из конвертера'!$1:$1048576,MATCH($D75,'1. Вставить из конвертера'!$A:$A,0),COLUMN(O$50))))</f>
        <v>66389</v>
      </c>
      <c r="P52" s="29">
        <f>(IF(ISNA(INDEX('1. Вставить из конвертера'!$1:$1048576,MATCH($B75,'1. Вставить из конвертера'!$A:$A,0),COLUMN(P$50))),0,INDEX('1. Вставить из конвертера'!$1:$1048576,MATCH($B75,'1. Вставить из конвертера'!$A:$A,0),COLUMN(P$50))))+(IF(ISNA(INDEX('1. Вставить из конвертера'!$1:$1048576,MATCH($C75,'1. Вставить из конвертера'!$A:$A,0),COLUMN(P$50))),0,INDEX('1. Вставить из конвертера'!$1:$1048576,MATCH($C75,'1. Вставить из конвертера'!$A:$A,0),COLUMN(P$50))))+(IF(ISNA(INDEX('1. Вставить из конвертера'!$1:$1048576,MATCH($D75,'1. Вставить из конвертера'!$A:$A,0),COLUMN(P$50))),0,INDEX('1. Вставить из конвертера'!$1:$1048576,MATCH($D75,'1. Вставить из конвертера'!$A:$A,0),COLUMN(P$50))))</f>
        <v>0</v>
      </c>
      <c r="Q52" s="29">
        <f>(IF(ISNA(INDEX('1. Вставить из конвертера'!$1:$1048576,MATCH($B75,'1. Вставить из конвертера'!$A:$A,0),COLUMN(Q$50))),0,INDEX('1. Вставить из конвертера'!$1:$1048576,MATCH($B75,'1. Вставить из конвертера'!$A:$A,0),COLUMN(Q$50))))+(IF(ISNA(INDEX('1. Вставить из конвертера'!$1:$1048576,MATCH($C75,'1. Вставить из конвертера'!$A:$A,0),COLUMN(Q$50))),0,INDEX('1. Вставить из конвертера'!$1:$1048576,MATCH($C75,'1. Вставить из конвертера'!$A:$A,0),COLUMN(Q$50))))+(IF(ISNA(INDEX('1. Вставить из конвертера'!$1:$1048576,MATCH($D75,'1. Вставить из конвертера'!$A:$A,0),COLUMN(Q$50))),0,INDEX('1. Вставить из конвертера'!$1:$1048576,MATCH($D75,'1. Вставить из конвертера'!$A:$A,0),COLUMN(Q$50))))</f>
        <v>30032</v>
      </c>
      <c r="R52" s="29">
        <f>(IF(ISNA(INDEX('1. Вставить из конвертера'!$1:$1048576,MATCH($B75,'1. Вставить из конвертера'!$A:$A,0),COLUMN(R$50))),0,INDEX('1. Вставить из конвертера'!$1:$1048576,MATCH($B75,'1. Вставить из конвертера'!$A:$A,0),COLUMN(R$50))))+(IF(ISNA(INDEX('1. Вставить из конвертера'!$1:$1048576,MATCH($C75,'1. Вставить из конвертера'!$A:$A,0),COLUMN(R$50))),0,INDEX('1. Вставить из конвертера'!$1:$1048576,MATCH($C75,'1. Вставить из конвертера'!$A:$A,0),COLUMN(R$50))))+(IF(ISNA(INDEX('1. Вставить из конвертера'!$1:$1048576,MATCH($D75,'1. Вставить из конвертера'!$A:$A,0),COLUMN(R$50))),0,INDEX('1. Вставить из конвертера'!$1:$1048576,MATCH($D75,'1. Вставить из конвертера'!$A:$A,0),COLUMN(R$50))))</f>
        <v>0</v>
      </c>
      <c r="S52" s="29">
        <f>(IF(ISNA(INDEX('1. Вставить из конвертера'!$1:$1048576,MATCH($B75,'1. Вставить из конвертера'!$A:$A,0),COLUMN(S$50))),0,INDEX('1. Вставить из конвертера'!$1:$1048576,MATCH($B75,'1. Вставить из конвертера'!$A:$A,0),COLUMN(S$50))))+(IF(ISNA(INDEX('1. Вставить из конвертера'!$1:$1048576,MATCH($C75,'1. Вставить из конвертера'!$A:$A,0),COLUMN(S$50))),0,INDEX('1. Вставить из конвертера'!$1:$1048576,MATCH($C75,'1. Вставить из конвертера'!$A:$A,0),COLUMN(S$50))))+(IF(ISNA(INDEX('1. Вставить из конвертера'!$1:$1048576,MATCH($D75,'1. Вставить из конвертера'!$A:$A,0),COLUMN(S$50))),0,INDEX('1. Вставить из конвертера'!$1:$1048576,MATCH($D75,'1. Вставить из конвертера'!$A:$A,0),COLUMN(S$50))))</f>
        <v>380431</v>
      </c>
      <c r="T52" s="29">
        <f>(IF(ISNA(INDEX('1. Вставить из конвертера'!$1:$1048576,MATCH($B75,'1. Вставить из конвертера'!$A:$A,0),COLUMN(T$50))),0,INDEX('1. Вставить из конвертера'!$1:$1048576,MATCH($B75,'1. Вставить из конвертера'!$A:$A,0),COLUMN(T$50))))+(IF(ISNA(INDEX('1. Вставить из конвертера'!$1:$1048576,MATCH($C75,'1. Вставить из конвертера'!$A:$A,0),COLUMN(T$50))),0,INDEX('1. Вставить из конвертера'!$1:$1048576,MATCH($C75,'1. Вставить из конвертера'!$A:$A,0),COLUMN(T$50))))+(IF(ISNA(INDEX('1. Вставить из конвертера'!$1:$1048576,MATCH($D75,'1. Вставить из конвертера'!$A:$A,0),COLUMN(T$50))),0,INDEX('1. Вставить из конвертера'!$1:$1048576,MATCH($D75,'1. Вставить из конвертера'!$A:$A,0),COLUMN(T$50))))</f>
        <v>597226</v>
      </c>
      <c r="U52" s="29">
        <f>(IF(ISNA(INDEX('1. Вставить из конвертера'!$1:$1048576,MATCH($B75,'1. Вставить из конвертера'!$A:$A,0),COLUMN(U$50))),0,INDEX('1. Вставить из конвертера'!$1:$1048576,MATCH($B75,'1. Вставить из конвертера'!$A:$A,0),COLUMN(U$50))))+(IF(ISNA(INDEX('1. Вставить из конвертера'!$1:$1048576,MATCH($C75,'1. Вставить из конвертера'!$A:$A,0),COLUMN(U$50))),0,INDEX('1. Вставить из конвертера'!$1:$1048576,MATCH($C75,'1. Вставить из конвертера'!$A:$A,0),COLUMN(U$50))))+(IF(ISNA(INDEX('1. Вставить из конвертера'!$1:$1048576,MATCH($D75,'1. Вставить из конвертера'!$A:$A,0),COLUMN(U$50))),0,INDEX('1. Вставить из конвертера'!$1:$1048576,MATCH($D75,'1. Вставить из конвертера'!$A:$A,0),COLUMN(U$50))))</f>
        <v>633245</v>
      </c>
      <c r="V52" s="29">
        <f>(IF(ISNA(INDEX('1. Вставить из конвертера'!$1:$1048576,MATCH($B75,'1. Вставить из конвертера'!$A:$A,0),COLUMN(V$50))),0,INDEX('1. Вставить из конвертера'!$1:$1048576,MATCH($B75,'1. Вставить из конвертера'!$A:$A,0),COLUMN(V$50))))+(IF(ISNA(INDEX('1. Вставить из конвертера'!$1:$1048576,MATCH($C75,'1. Вставить из конвертера'!$A:$A,0),COLUMN(V$50))),0,INDEX('1. Вставить из конвертера'!$1:$1048576,MATCH($C75,'1. Вставить из конвертера'!$A:$A,0),COLUMN(V$50))))+(IF(ISNA(INDEX('1. Вставить из конвертера'!$1:$1048576,MATCH($D75,'1. Вставить из конвертера'!$A:$A,0),COLUMN(V$50))),0,INDEX('1. Вставить из конвертера'!$1:$1048576,MATCH($D75,'1. Вставить из конвертера'!$A:$A,0),COLUMN(V$50))))</f>
        <v>2027789</v>
      </c>
      <c r="W52" s="29">
        <f>(IF(ISNA(INDEX('1. Вставить из конвертера'!$1:$1048576,MATCH($B75,'1. Вставить из конвертера'!$A:$A,0),COLUMN(W$50))),0,INDEX('1. Вставить из конвертера'!$1:$1048576,MATCH($B75,'1. Вставить из конвертера'!$A:$A,0),COLUMN(W$50))))+(IF(ISNA(INDEX('1. Вставить из конвертера'!$1:$1048576,MATCH($C75,'1. Вставить из конвертера'!$A:$A,0),COLUMN(W$50))),0,INDEX('1. Вставить из конвертера'!$1:$1048576,MATCH($C75,'1. Вставить из конвертера'!$A:$A,0),COLUMN(W$50))))+(IF(ISNA(INDEX('1. Вставить из конвертера'!$1:$1048576,MATCH($D75,'1. Вставить из конвертера'!$A:$A,0),COLUMN(W$50))),0,INDEX('1. Вставить из конвертера'!$1:$1048576,MATCH($D75,'1. Вставить из конвертера'!$A:$A,0),COLUMN(W$50))))</f>
        <v>261988</v>
      </c>
      <c r="X52" s="29">
        <f>(IF(ISNA(INDEX('1. Вставить из конвертера'!$1:$1048576,MATCH($B75,'1. Вставить из конвертера'!$A:$A,0),COLUMN(X$50))),0,INDEX('1. Вставить из конвертера'!$1:$1048576,MATCH($B75,'1. Вставить из конвертера'!$A:$A,0),COLUMN(X$50))))+(IF(ISNA(INDEX('1. Вставить из конвертера'!$1:$1048576,MATCH($C75,'1. Вставить из конвертера'!$A:$A,0),COLUMN(X$50))),0,INDEX('1. Вставить из конвертера'!$1:$1048576,MATCH($C75,'1. Вставить из конвертера'!$A:$A,0),COLUMN(X$50))))+(IF(ISNA(INDEX('1. Вставить из конвертера'!$1:$1048576,MATCH($D75,'1. Вставить из конвертера'!$A:$A,0),COLUMN(X$50))),0,INDEX('1. Вставить из конвертера'!$1:$1048576,MATCH($D75,'1. Вставить из конвертера'!$A:$A,0),COLUMN(X$50))))</f>
        <v>0</v>
      </c>
      <c r="Y52" s="29">
        <f>(IF(ISNA(INDEX('1. Вставить из конвертера'!$1:$1048576,MATCH($B75,'1. Вставить из конвертера'!$A:$A,0),COLUMN(Y$50))),0,INDEX('1. Вставить из конвертера'!$1:$1048576,MATCH($B75,'1. Вставить из конвертера'!$A:$A,0),COLUMN(Y$50))))+(IF(ISNA(INDEX('1. Вставить из конвертера'!$1:$1048576,MATCH($C75,'1. Вставить из конвертера'!$A:$A,0),COLUMN(Y$50))),0,INDEX('1. Вставить из конвертера'!$1:$1048576,MATCH($C75,'1. Вставить из конвертера'!$A:$A,0),COLUMN(Y$50))))+(IF(ISNA(INDEX('1. Вставить из конвертера'!$1:$1048576,MATCH($D75,'1. Вставить из конвертера'!$A:$A,0),COLUMN(Y$50))),0,INDEX('1. Вставить из конвертера'!$1:$1048576,MATCH($D75,'1. Вставить из конвертера'!$A:$A,0),COLUMN(Y$50))))</f>
        <v>0</v>
      </c>
      <c r="Z52" s="29">
        <f>(IF(ISNA(INDEX('1. Вставить из конвертера'!$1:$1048576,MATCH($B75,'1. Вставить из конвертера'!$A:$A,0),COLUMN(Z$50))),0,INDEX('1. Вставить из конвертера'!$1:$1048576,MATCH($B75,'1. Вставить из конвертера'!$A:$A,0),COLUMN(Z$50))))+(IF(ISNA(INDEX('1. Вставить из конвертера'!$1:$1048576,MATCH($C75,'1. Вставить из конвертера'!$A:$A,0),COLUMN(Z$50))),0,INDEX('1. Вставить из конвертера'!$1:$1048576,MATCH($C75,'1. Вставить из конвертера'!$A:$A,0),COLUMN(Z$50))))+(IF(ISNA(INDEX('1. Вставить из конвертера'!$1:$1048576,MATCH($D75,'1. Вставить из конвертера'!$A:$A,0),COLUMN(Z$50))),0,INDEX('1. Вставить из конвертера'!$1:$1048576,MATCH($D75,'1. Вставить из конвертера'!$A:$A,0),COLUMN(Z$50))))</f>
        <v>0</v>
      </c>
      <c r="AA52" s="29">
        <f>(IF(ISNA(INDEX('1. Вставить из конвертера'!$1:$1048576,MATCH($B75,'1. Вставить из конвертера'!$A:$A,0),COLUMN(AA$50))),0,INDEX('1. Вставить из конвертера'!$1:$1048576,MATCH($B75,'1. Вставить из конвертера'!$A:$A,0),COLUMN(AA$50))))+(IF(ISNA(INDEX('1. Вставить из конвертера'!$1:$1048576,MATCH($C75,'1. Вставить из конвертера'!$A:$A,0),COLUMN(AA$50))),0,INDEX('1. Вставить из конвертера'!$1:$1048576,MATCH($C75,'1. Вставить из конвертера'!$A:$A,0),COLUMN(AA$50))))+(IF(ISNA(INDEX('1. Вставить из конвертера'!$1:$1048576,MATCH($D75,'1. Вставить из конвертера'!$A:$A,0),COLUMN(AA$50))),0,INDEX('1. Вставить из конвертера'!$1:$1048576,MATCH($D75,'1. Вставить из конвертера'!$A:$A,0),COLUMN(AA$50))))</f>
        <v>0</v>
      </c>
      <c r="AB52" s="29">
        <f>(IF(ISNA(INDEX('1. Вставить из конвертера'!$1:$1048576,MATCH($B75,'1. Вставить из конвертера'!$A:$A,0),COLUMN(AB$50))),0,INDEX('1. Вставить из конвертера'!$1:$1048576,MATCH($B75,'1. Вставить из конвертера'!$A:$A,0),COLUMN(AB$50))))+(IF(ISNA(INDEX('1. Вставить из конвертера'!$1:$1048576,MATCH($C75,'1. Вставить из конвертера'!$A:$A,0),COLUMN(AB$50))),0,INDEX('1. Вставить из конвертера'!$1:$1048576,MATCH($C75,'1. Вставить из конвертера'!$A:$A,0),COLUMN(AB$50))))+(IF(ISNA(INDEX('1. Вставить из конвертера'!$1:$1048576,MATCH($D75,'1. Вставить из конвертера'!$A:$A,0),COLUMN(AB$50))),0,INDEX('1. Вставить из конвертера'!$1:$1048576,MATCH($D75,'1. Вставить из конвертера'!$A:$A,0),COLUMN(AB$50))))</f>
        <v>0</v>
      </c>
      <c r="AC52" s="29">
        <f>(IF(ISNA(INDEX('1. Вставить из конвертера'!$1:$1048576,MATCH($B75,'1. Вставить из конвертера'!$A:$A,0),COLUMN(AC$50))),0,INDEX('1. Вставить из конвертера'!$1:$1048576,MATCH($B75,'1. Вставить из конвертера'!$A:$A,0),COLUMN(AC$50))))+(IF(ISNA(INDEX('1. Вставить из конвертера'!$1:$1048576,MATCH($C75,'1. Вставить из конвертера'!$A:$A,0),COLUMN(AC$50))),0,INDEX('1. Вставить из конвертера'!$1:$1048576,MATCH($C75,'1. Вставить из конвертера'!$A:$A,0),COLUMN(AC$50))))+(IF(ISNA(INDEX('1. Вставить из конвертера'!$1:$1048576,MATCH($D75,'1. Вставить из конвертера'!$A:$A,0),COLUMN(AC$50))),0,INDEX('1. Вставить из конвертера'!$1:$1048576,MATCH($D75,'1. Вставить из конвертера'!$A:$A,0),COLUMN(AC$50))))</f>
        <v>0</v>
      </c>
      <c r="AD52" s="29">
        <f>(IF(ISNA(INDEX('1. Вставить из конвертера'!$1:$1048576,MATCH($B75,'1. Вставить из конвертера'!$A:$A,0),COLUMN(AD$50))),0,INDEX('1. Вставить из конвертера'!$1:$1048576,MATCH($B75,'1. Вставить из конвертера'!$A:$A,0),COLUMN(AD$50))))+(IF(ISNA(INDEX('1. Вставить из конвертера'!$1:$1048576,MATCH($C75,'1. Вставить из конвертера'!$A:$A,0),COLUMN(AD$50))),0,INDEX('1. Вставить из конвертера'!$1:$1048576,MATCH($C75,'1. Вставить из конвертера'!$A:$A,0),COLUMN(AD$50))))+(IF(ISNA(INDEX('1. Вставить из конвертера'!$1:$1048576,MATCH($D75,'1. Вставить из конвертера'!$A:$A,0),COLUMN(AD$50))),0,INDEX('1. Вставить из конвертера'!$1:$1048576,MATCH($D75,'1. Вставить из конвертера'!$A:$A,0),COLUMN(AD$50))))</f>
        <v>0</v>
      </c>
      <c r="AE52" s="29">
        <f>(IF(ISNA(INDEX('1. Вставить из конвертера'!$1:$1048576,MATCH($B75,'1. Вставить из конвертера'!$A:$A,0),COLUMN(AE$50))),0,INDEX('1. Вставить из конвертера'!$1:$1048576,MATCH($B75,'1. Вставить из конвертера'!$A:$A,0),COLUMN(AE$50))))+(IF(ISNA(INDEX('1. Вставить из конвертера'!$1:$1048576,MATCH($C75,'1. Вставить из конвертера'!$A:$A,0),COLUMN(AE$50))),0,INDEX('1. Вставить из конвертера'!$1:$1048576,MATCH($C75,'1. Вставить из конвертера'!$A:$A,0),COLUMN(AE$50))))+(IF(ISNA(INDEX('1. Вставить из конвертера'!$1:$1048576,MATCH($D75,'1. Вставить из конвертера'!$A:$A,0),COLUMN(AE$50))),0,INDEX('1. Вставить из конвертера'!$1:$1048576,MATCH($D75,'1. Вставить из конвертера'!$A:$A,0),COLUMN(AE$50))))</f>
        <v>0</v>
      </c>
      <c r="AF52" s="29">
        <f>(IF(ISNA(INDEX('1. Вставить из конвертера'!$1:$1048576,MATCH($B75,'1. Вставить из конвертера'!$A:$A,0),COLUMN(AF$50))),0,INDEX('1. Вставить из конвертера'!$1:$1048576,MATCH($B75,'1. Вставить из конвертера'!$A:$A,0),COLUMN(AF$50))))+(IF(ISNA(INDEX('1. Вставить из конвертера'!$1:$1048576,MATCH($C75,'1. Вставить из конвертера'!$A:$A,0),COLUMN(AF$50))),0,INDEX('1. Вставить из конвертера'!$1:$1048576,MATCH($C75,'1. Вставить из конвертера'!$A:$A,0),COLUMN(AF$50))))+(IF(ISNA(INDEX('1. Вставить из конвертера'!$1:$1048576,MATCH($D75,'1. Вставить из конвертера'!$A:$A,0),COLUMN(AF$50))),0,INDEX('1. Вставить из конвертера'!$1:$1048576,MATCH($D75,'1. Вставить из конвертера'!$A:$A,0),COLUMN(AF$50))))</f>
        <v>0</v>
      </c>
      <c r="AG52" s="29">
        <f>(IF(ISNA(INDEX('1. Вставить из конвертера'!$1:$1048576,MATCH($B75,'1. Вставить из конвертера'!$A:$A,0),COLUMN(AG$50))),0,INDEX('1. Вставить из конвертера'!$1:$1048576,MATCH($B75,'1. Вставить из конвертера'!$A:$A,0),COLUMN(AG$50))))+(IF(ISNA(INDEX('1. Вставить из конвертера'!$1:$1048576,MATCH($C75,'1. Вставить из конвертера'!$A:$A,0),COLUMN(AG$50))),0,INDEX('1. Вставить из конвертера'!$1:$1048576,MATCH($C75,'1. Вставить из конвертера'!$A:$A,0),COLUMN(AG$50))))+(IF(ISNA(INDEX('1. Вставить из конвертера'!$1:$1048576,MATCH($D75,'1. Вставить из конвертера'!$A:$A,0),COLUMN(AG$50))),0,INDEX('1. Вставить из конвертера'!$1:$1048576,MATCH($D75,'1. Вставить из конвертера'!$A:$A,0),COLUMN(AG$50))))</f>
        <v>0</v>
      </c>
      <c r="AH52" s="29">
        <f>(IF(ISNA(INDEX('1. Вставить из конвертера'!$1:$1048576,MATCH($B75,'1. Вставить из конвертера'!$A:$A,0),COLUMN(AH$50))),0,INDEX('1. Вставить из конвертера'!$1:$1048576,MATCH($B75,'1. Вставить из конвертера'!$A:$A,0),COLUMN(AH$50))))+(IF(ISNA(INDEX('1. Вставить из конвертера'!$1:$1048576,MATCH($C75,'1. Вставить из конвертера'!$A:$A,0),COLUMN(AH$50))),0,INDEX('1. Вставить из конвертера'!$1:$1048576,MATCH($C75,'1. Вставить из конвертера'!$A:$A,0),COLUMN(AH$50))))+(IF(ISNA(INDEX('1. Вставить из конвертера'!$1:$1048576,MATCH($D75,'1. Вставить из конвертера'!$A:$A,0),COLUMN(AH$50))),0,INDEX('1. Вставить из конвертера'!$1:$1048576,MATCH($D75,'1. Вставить из конвертера'!$A:$A,0),COLUMN(AH$50))))</f>
        <v>0</v>
      </c>
      <c r="AI52" s="29">
        <f>(IF(ISNA(INDEX('1. Вставить из конвертера'!$1:$1048576,MATCH($B75,'1. Вставить из конвертера'!$A:$A,0),COLUMN(AI$50))),0,INDEX('1. Вставить из конвертера'!$1:$1048576,MATCH($B75,'1. Вставить из конвертера'!$A:$A,0),COLUMN(AI$50))))+(IF(ISNA(INDEX('1. Вставить из конвертера'!$1:$1048576,MATCH($C75,'1. Вставить из конвертера'!$A:$A,0),COLUMN(AI$50))),0,INDEX('1. Вставить из конвертера'!$1:$1048576,MATCH($C75,'1. Вставить из конвертера'!$A:$A,0),COLUMN(AI$50))))+(IF(ISNA(INDEX('1. Вставить из конвертера'!$1:$1048576,MATCH($D75,'1. Вставить из конвертера'!$A:$A,0),COLUMN(AI$50))),0,INDEX('1. Вставить из конвертера'!$1:$1048576,MATCH($D75,'1. Вставить из конвертера'!$A:$A,0),COLUMN(AI$50))))</f>
        <v>0</v>
      </c>
      <c r="AJ52" s="29">
        <f>(IF(ISNA(INDEX('1. Вставить из конвертера'!$1:$1048576,MATCH($B75,'1. Вставить из конвертера'!$A:$A,0),COLUMN(AJ$50))),0,INDEX('1. Вставить из конвертера'!$1:$1048576,MATCH($B75,'1. Вставить из конвертера'!$A:$A,0),COLUMN(AJ$50))))+(IF(ISNA(INDEX('1. Вставить из конвертера'!$1:$1048576,MATCH($C75,'1. Вставить из конвертера'!$A:$A,0),COLUMN(AJ$50))),0,INDEX('1. Вставить из конвертера'!$1:$1048576,MATCH($C75,'1. Вставить из конвертера'!$A:$A,0),COLUMN(AJ$50))))+(IF(ISNA(INDEX('1. Вставить из конвертера'!$1:$1048576,MATCH($D75,'1. Вставить из конвертера'!$A:$A,0),COLUMN(AJ$50))),0,INDEX('1. Вставить из конвертера'!$1:$1048576,MATCH($D75,'1. Вставить из конвертера'!$A:$A,0),COLUMN(AJ$50))))</f>
        <v>0</v>
      </c>
      <c r="AK52" s="29">
        <f>(IF(ISNA(INDEX('1. Вставить из конвертера'!$1:$1048576,MATCH($B75,'1. Вставить из конвертера'!$A:$A,0),COLUMN(AK$50))),0,INDEX('1. Вставить из конвертера'!$1:$1048576,MATCH($B75,'1. Вставить из конвертера'!$A:$A,0),COLUMN(AK$50))))+(IF(ISNA(INDEX('1. Вставить из конвертера'!$1:$1048576,MATCH($C75,'1. Вставить из конвертера'!$A:$A,0),COLUMN(AK$50))),0,INDEX('1. Вставить из конвертера'!$1:$1048576,MATCH($C75,'1. Вставить из конвертера'!$A:$A,0),COLUMN(AK$50))))+(IF(ISNA(INDEX('1. Вставить из конвертера'!$1:$1048576,MATCH($D75,'1. Вставить из конвертера'!$A:$A,0),COLUMN(AK$50))),0,INDEX('1. Вставить из конвертера'!$1:$1048576,MATCH($D75,'1. Вставить из конвертера'!$A:$A,0),COLUMN(AK$50))))</f>
        <v>0</v>
      </c>
      <c r="AL52" s="29">
        <f>(IF(ISNA(INDEX('1. Вставить из конвертера'!$1:$1048576,MATCH($B75,'1. Вставить из конвертера'!$A:$A,0),COLUMN(AL$50))),0,INDEX('1. Вставить из конвертера'!$1:$1048576,MATCH($B75,'1. Вставить из конвертера'!$A:$A,0),COLUMN(AL$50))))+(IF(ISNA(INDEX('1. Вставить из конвертера'!$1:$1048576,MATCH($C75,'1. Вставить из конвертера'!$A:$A,0),COLUMN(AL$50))),0,INDEX('1. Вставить из конвертера'!$1:$1048576,MATCH($C75,'1. Вставить из конвертера'!$A:$A,0),COLUMN(AL$50))))+(IF(ISNA(INDEX('1. Вставить из конвертера'!$1:$1048576,MATCH($D75,'1. Вставить из конвертера'!$A:$A,0),COLUMN(AL$50))),0,INDEX('1. Вставить из конвертера'!$1:$1048576,MATCH($D75,'1. Вставить из конвертера'!$A:$A,0),COLUMN(AL$50))))</f>
        <v>0</v>
      </c>
      <c r="AM52" s="29">
        <f>(IF(ISNA(INDEX('1. Вставить из конвертера'!$1:$1048576,MATCH($B75,'1. Вставить из конвертера'!$A:$A,0),COLUMN(AM$50))),0,INDEX('1. Вставить из конвертера'!$1:$1048576,MATCH($B75,'1. Вставить из конвертера'!$A:$A,0),COLUMN(AM$50))))+(IF(ISNA(INDEX('1. Вставить из конвертера'!$1:$1048576,MATCH($C75,'1. Вставить из конвертера'!$A:$A,0),COLUMN(AM$50))),0,INDEX('1. Вставить из конвертера'!$1:$1048576,MATCH($C75,'1. Вставить из конвертера'!$A:$A,0),COLUMN(AM$50))))+(IF(ISNA(INDEX('1. Вставить из конвертера'!$1:$1048576,MATCH($D75,'1. Вставить из конвертера'!$A:$A,0),COLUMN(AM$50))),0,INDEX('1. Вставить из конвертера'!$1:$1048576,MATCH($D75,'1. Вставить из конвертера'!$A:$A,0),COLUMN(AM$50))))</f>
        <v>0</v>
      </c>
      <c r="AN52" s="29">
        <f>(IF(ISNA(INDEX('1. Вставить из конвертера'!$1:$1048576,MATCH($B75,'1. Вставить из конвертера'!$A:$A,0),COLUMN(AN$50))),0,INDEX('1. Вставить из конвертера'!$1:$1048576,MATCH($B75,'1. Вставить из конвертера'!$A:$A,0),COLUMN(AN$50))))+(IF(ISNA(INDEX('1. Вставить из конвертера'!$1:$1048576,MATCH($C75,'1. Вставить из конвертера'!$A:$A,0),COLUMN(AN$50))),0,INDEX('1. Вставить из конвертера'!$1:$1048576,MATCH($C75,'1. Вставить из конвертера'!$A:$A,0),COLUMN(AN$50))))+(IF(ISNA(INDEX('1. Вставить из конвертера'!$1:$1048576,MATCH($D75,'1. Вставить из конвертера'!$A:$A,0),COLUMN(AN$50))),0,INDEX('1. Вставить из конвертера'!$1:$1048576,MATCH($D75,'1. Вставить из конвертера'!$A:$A,0),COLUMN(AN$50))))</f>
        <v>0</v>
      </c>
      <c r="AO52" s="29">
        <f>(IF(ISNA(INDEX('1. Вставить из конвертера'!$1:$1048576,MATCH($B75,'1. Вставить из конвертера'!$A:$A,0),COLUMN(AO$50))),0,INDEX('1. Вставить из конвертера'!$1:$1048576,MATCH($B75,'1. Вставить из конвертера'!$A:$A,0),COLUMN(AO$50))))+(IF(ISNA(INDEX('1. Вставить из конвертера'!$1:$1048576,MATCH($C75,'1. Вставить из конвертера'!$A:$A,0),COLUMN(AO$50))),0,INDEX('1. Вставить из конвертера'!$1:$1048576,MATCH($C75,'1. Вставить из конвертера'!$A:$A,0),COLUMN(AO$50))))+(IF(ISNA(INDEX('1. Вставить из конвертера'!$1:$1048576,MATCH($D75,'1. Вставить из конвертера'!$A:$A,0),COLUMN(AO$50))),0,INDEX('1. Вставить из конвертера'!$1:$1048576,MATCH($D75,'1. Вставить из конвертера'!$A:$A,0),COLUMN(AO$50))))</f>
        <v>0</v>
      </c>
      <c r="AP52" s="29">
        <f>(IF(ISNA(INDEX('1. Вставить из конвертера'!$1:$1048576,MATCH($B75,'1. Вставить из конвертера'!$A:$A,0),COLUMN(AP$50))),0,INDEX('1. Вставить из конвертера'!$1:$1048576,MATCH($B75,'1. Вставить из конвертера'!$A:$A,0),COLUMN(AP$50))))+(IF(ISNA(INDEX('1. Вставить из конвертера'!$1:$1048576,MATCH($C75,'1. Вставить из конвертера'!$A:$A,0),COLUMN(AP$50))),0,INDEX('1. Вставить из конвертера'!$1:$1048576,MATCH($C75,'1. Вставить из конвертера'!$A:$A,0),COLUMN(AP$50))))+(IF(ISNA(INDEX('1. Вставить из конвертера'!$1:$1048576,MATCH($D75,'1. Вставить из конвертера'!$A:$A,0),COLUMN(AP$50))),0,INDEX('1. Вставить из конвертера'!$1:$1048576,MATCH($D75,'1. Вставить из конвертера'!$A:$A,0),COLUMN(AP$50))))</f>
        <v>0</v>
      </c>
      <c r="AQ52" s="29">
        <f>(IF(ISNA(INDEX('1. Вставить из конвертера'!$1:$1048576,MATCH($B75,'1. Вставить из конвертера'!$A:$A,0),COLUMN(AQ$50))),0,INDEX('1. Вставить из конвертера'!$1:$1048576,MATCH($B75,'1. Вставить из конвертера'!$A:$A,0),COLUMN(AQ$50))))+(IF(ISNA(INDEX('1. Вставить из конвертера'!$1:$1048576,MATCH($C75,'1. Вставить из конвертера'!$A:$A,0),COLUMN(AQ$50))),0,INDEX('1. Вставить из конвертера'!$1:$1048576,MATCH($C75,'1. Вставить из конвертера'!$A:$A,0),COLUMN(AQ$50))))+(IF(ISNA(INDEX('1. Вставить из конвертера'!$1:$1048576,MATCH($D75,'1. Вставить из конвертера'!$A:$A,0),COLUMN(AQ$50))),0,INDEX('1. Вставить из конвертера'!$1:$1048576,MATCH($D75,'1. Вставить из конвертера'!$A:$A,0),COLUMN(AQ$50))))</f>
        <v>0</v>
      </c>
      <c r="AR52" s="29">
        <f>(IF(ISNA(INDEX('1. Вставить из конвертера'!$1:$1048576,MATCH($B75,'1. Вставить из конвертера'!$A:$A,0),COLUMN(AR$50))),0,INDEX('1. Вставить из конвертера'!$1:$1048576,MATCH($B75,'1. Вставить из конвертера'!$A:$A,0),COLUMN(AR$50))))+(IF(ISNA(INDEX('1. Вставить из конвертера'!$1:$1048576,MATCH($C75,'1. Вставить из конвертера'!$A:$A,0),COLUMN(AR$50))),0,INDEX('1. Вставить из конвертера'!$1:$1048576,MATCH($C75,'1. Вставить из конвертера'!$A:$A,0),COLUMN(AR$50))))+(IF(ISNA(INDEX('1. Вставить из конвертера'!$1:$1048576,MATCH($D75,'1. Вставить из конвертера'!$A:$A,0),COLUMN(AR$50))),0,INDEX('1. Вставить из конвертера'!$1:$1048576,MATCH($D75,'1. Вставить из конвертера'!$A:$A,0),COLUMN(AR$50))))</f>
        <v>0</v>
      </c>
      <c r="AS52" s="29">
        <f>(IF(ISNA(INDEX('1. Вставить из конвертера'!$1:$1048576,MATCH($B75,'1. Вставить из конвертера'!$A:$A,0),COLUMN(AS$50))),0,INDEX('1. Вставить из конвертера'!$1:$1048576,MATCH($B75,'1. Вставить из конвертера'!$A:$A,0),COLUMN(AS$50))))+(IF(ISNA(INDEX('1. Вставить из конвертера'!$1:$1048576,MATCH($C75,'1. Вставить из конвертера'!$A:$A,0),COLUMN(AS$50))),0,INDEX('1. Вставить из конвертера'!$1:$1048576,MATCH($C75,'1. Вставить из конвертера'!$A:$A,0),COLUMN(AS$50))))+(IF(ISNA(INDEX('1. Вставить из конвертера'!$1:$1048576,MATCH($D75,'1. Вставить из конвертера'!$A:$A,0),COLUMN(AS$50))),0,INDEX('1. Вставить из конвертера'!$1:$1048576,MATCH($D75,'1. Вставить из конвертера'!$A:$A,0),COLUMN(AS$50))))</f>
        <v>0</v>
      </c>
      <c r="AT52" s="29">
        <f>(IF(ISNA(INDEX('1. Вставить из конвертера'!$1:$1048576,MATCH($B75,'1. Вставить из конвертера'!$A:$A,0),COLUMN(AT$50))),0,INDEX('1. Вставить из конвертера'!$1:$1048576,MATCH($B75,'1. Вставить из конвертера'!$A:$A,0),COLUMN(AT$50))))+(IF(ISNA(INDEX('1. Вставить из конвертера'!$1:$1048576,MATCH($C75,'1. Вставить из конвертера'!$A:$A,0),COLUMN(AT$50))),0,INDEX('1. Вставить из конвертера'!$1:$1048576,MATCH($C75,'1. Вставить из конвертера'!$A:$A,0),COLUMN(AT$50))))+(IF(ISNA(INDEX('1. Вставить из конвертера'!$1:$1048576,MATCH($D75,'1. Вставить из конвертера'!$A:$A,0),COLUMN(AT$50))),0,INDEX('1. Вставить из конвертера'!$1:$1048576,MATCH($D75,'1. Вставить из конвертера'!$A:$A,0),COLUMN(AT$50))))</f>
        <v>0</v>
      </c>
      <c r="AU52" s="29">
        <f>(IF(ISNA(INDEX('1. Вставить из конвертера'!$1:$1048576,MATCH($B75,'1. Вставить из конвертера'!$A:$A,0),COLUMN(AU$50))),0,INDEX('1. Вставить из конвертера'!$1:$1048576,MATCH($B75,'1. Вставить из конвертера'!$A:$A,0),COLUMN(AU$50))))+(IF(ISNA(INDEX('1. Вставить из конвертера'!$1:$1048576,MATCH($C75,'1. Вставить из конвертера'!$A:$A,0),COLUMN(AU$50))),0,INDEX('1. Вставить из конвертера'!$1:$1048576,MATCH($C75,'1. Вставить из конвертера'!$A:$A,0),COLUMN(AU$50))))+(IF(ISNA(INDEX('1. Вставить из конвертера'!$1:$1048576,MATCH($D75,'1. Вставить из конвертера'!$A:$A,0),COLUMN(AU$50))),0,INDEX('1. Вставить из конвертера'!$1:$1048576,MATCH($D75,'1. Вставить из конвертера'!$A:$A,0),COLUMN(AU$50))))</f>
        <v>0</v>
      </c>
      <c r="AV52" s="29">
        <f>(IF(ISNA(INDEX('1. Вставить из конвертера'!$1:$1048576,MATCH($B75,'1. Вставить из конвертера'!$A:$A,0),COLUMN(AV$50))),0,INDEX('1. Вставить из конвертера'!$1:$1048576,MATCH($B75,'1. Вставить из конвертера'!$A:$A,0),COLUMN(AV$50))))+(IF(ISNA(INDEX('1. Вставить из конвертера'!$1:$1048576,MATCH($C75,'1. Вставить из конвертера'!$A:$A,0),COLUMN(AV$50))),0,INDEX('1. Вставить из конвертера'!$1:$1048576,MATCH($C75,'1. Вставить из конвертера'!$A:$A,0),COLUMN(AV$50))))+(IF(ISNA(INDEX('1. Вставить из конвертера'!$1:$1048576,MATCH($D75,'1. Вставить из конвертера'!$A:$A,0),COLUMN(AV$50))),0,INDEX('1. Вставить из конвертера'!$1:$1048576,MATCH($D75,'1. Вставить из конвертера'!$A:$A,0),COLUMN(AV$50))))</f>
        <v>0</v>
      </c>
      <c r="AW52" s="29">
        <f>(IF(ISNA(INDEX('1. Вставить из конвертера'!$1:$1048576,MATCH($B75,'1. Вставить из конвертера'!$A:$A,0),COLUMN(AW$50))),0,INDEX('1. Вставить из конвертера'!$1:$1048576,MATCH($B75,'1. Вставить из конвертера'!$A:$A,0),COLUMN(AW$50))))+(IF(ISNA(INDEX('1. Вставить из конвертера'!$1:$1048576,MATCH($C75,'1. Вставить из конвертера'!$A:$A,0),COLUMN(AW$50))),0,INDEX('1. Вставить из конвертера'!$1:$1048576,MATCH($C75,'1. Вставить из конвертера'!$A:$A,0),COLUMN(AW$50))))+(IF(ISNA(INDEX('1. Вставить из конвертера'!$1:$1048576,MATCH($D75,'1. Вставить из конвертера'!$A:$A,0),COLUMN(AW$50))),0,INDEX('1. Вставить из конвертера'!$1:$1048576,MATCH($D75,'1. Вставить из конвертера'!$A:$A,0),COLUMN(AW$50))))</f>
        <v>0</v>
      </c>
      <c r="AX52" s="29">
        <f>(IF(ISNA(INDEX('1. Вставить из конвертера'!$1:$1048576,MATCH($B75,'1. Вставить из конвертера'!$A:$A,0),COLUMN(AX$50))),0,INDEX('1. Вставить из конвертера'!$1:$1048576,MATCH($B75,'1. Вставить из конвертера'!$A:$A,0),COLUMN(AX$50))))+(IF(ISNA(INDEX('1. Вставить из конвертера'!$1:$1048576,MATCH($C75,'1. Вставить из конвертера'!$A:$A,0),COLUMN(AX$50))),0,INDEX('1. Вставить из конвертера'!$1:$1048576,MATCH($C75,'1. Вставить из конвертера'!$A:$A,0),COLUMN(AX$50))))+(IF(ISNA(INDEX('1. Вставить из конвертера'!$1:$1048576,MATCH($D75,'1. Вставить из конвертера'!$A:$A,0),COLUMN(AX$50))),0,INDEX('1. Вставить из конвертера'!$1:$1048576,MATCH($D75,'1. Вставить из конвертера'!$A:$A,0),COLUMN(AX$50))))</f>
        <v>0</v>
      </c>
      <c r="AY52" s="29">
        <f>(IF(ISNA(INDEX('1. Вставить из конвертера'!$1:$1048576,MATCH($B75,'1. Вставить из конвертера'!$A:$A,0),COLUMN(AY$50))),0,INDEX('1. Вставить из конвертера'!$1:$1048576,MATCH($B75,'1. Вставить из конвертера'!$A:$A,0),COLUMN(AY$50))))+(IF(ISNA(INDEX('1. Вставить из конвертера'!$1:$1048576,MATCH($C75,'1. Вставить из конвертера'!$A:$A,0),COLUMN(AY$50))),0,INDEX('1. Вставить из конвертера'!$1:$1048576,MATCH($C75,'1. Вставить из конвертера'!$A:$A,0),COLUMN(AY$50))))+(IF(ISNA(INDEX('1. Вставить из конвертера'!$1:$1048576,MATCH($D75,'1. Вставить из конвертера'!$A:$A,0),COLUMN(AY$50))),0,INDEX('1. Вставить из конвертера'!$1:$1048576,MATCH($D75,'1. Вставить из конвертера'!$A:$A,0),COLUMN(AY$50))))</f>
        <v>0</v>
      </c>
      <c r="AZ52" s="29">
        <f>(IF(ISNA(INDEX('1. Вставить из конвертера'!$1:$1048576,MATCH($B75,'1. Вставить из конвертера'!$A:$A,0),COLUMN(AZ$50))),0,INDEX('1. Вставить из конвертера'!$1:$1048576,MATCH($B75,'1. Вставить из конвертера'!$A:$A,0),COLUMN(AZ$50))))+(IF(ISNA(INDEX('1. Вставить из конвертера'!$1:$1048576,MATCH($C75,'1. Вставить из конвертера'!$A:$A,0),COLUMN(AZ$50))),0,INDEX('1. Вставить из конвертера'!$1:$1048576,MATCH($C75,'1. Вставить из конвертера'!$A:$A,0),COLUMN(AZ$50))))+(IF(ISNA(INDEX('1. Вставить из конвертера'!$1:$1048576,MATCH($D75,'1. Вставить из конвертера'!$A:$A,0),COLUMN(AZ$50))),0,INDEX('1. Вставить из конвертера'!$1:$1048576,MATCH($D75,'1. Вставить из конвертера'!$A:$A,0),COLUMN(AZ$50))))</f>
        <v>0</v>
      </c>
      <c r="BA52" s="29">
        <f>(IF(ISNA(INDEX('1. Вставить из конвертера'!$1:$1048576,MATCH($B75,'1. Вставить из конвертера'!$A:$A,0),COLUMN(BA$50))),0,INDEX('1. Вставить из конвертера'!$1:$1048576,MATCH($B75,'1. Вставить из конвертера'!$A:$A,0),COLUMN(BA$50))))+(IF(ISNA(INDEX('1. Вставить из конвертера'!$1:$1048576,MATCH($C75,'1. Вставить из конвертера'!$A:$A,0),COLUMN(BA$50))),0,INDEX('1. Вставить из конвертера'!$1:$1048576,MATCH($C75,'1. Вставить из конвертера'!$A:$A,0),COLUMN(BA$50))))+(IF(ISNA(INDEX('1. Вставить из конвертера'!$1:$1048576,MATCH($D75,'1. Вставить из конвертера'!$A:$A,0),COLUMN(BA$50))),0,INDEX('1. Вставить из конвертера'!$1:$1048576,MATCH($D75,'1. Вставить из конвертера'!$A:$A,0),COLUMN(BA$50))))</f>
        <v>0</v>
      </c>
      <c r="BB52" s="29">
        <f>(IF(ISNA(INDEX('1. Вставить из конвертера'!$1:$1048576,MATCH($B75,'1. Вставить из конвертера'!$A:$A,0),COLUMN(BB$50))),0,INDEX('1. Вставить из конвертера'!$1:$1048576,MATCH($B75,'1. Вставить из конвертера'!$A:$A,0),COLUMN(BB$50))))+(IF(ISNA(INDEX('1. Вставить из конвертера'!$1:$1048576,MATCH($C75,'1. Вставить из конвертера'!$A:$A,0),COLUMN(BB$50))),0,INDEX('1. Вставить из конвертера'!$1:$1048576,MATCH($C75,'1. Вставить из конвертера'!$A:$A,0),COLUMN(BB$50))))+(IF(ISNA(INDEX('1. Вставить из конвертера'!$1:$1048576,MATCH($D75,'1. Вставить из конвертера'!$A:$A,0),COLUMN(BB$50))),0,INDEX('1. Вставить из конвертера'!$1:$1048576,MATCH($D75,'1. Вставить из конвертера'!$A:$A,0),COLUMN(BB$50))))</f>
        <v>0</v>
      </c>
      <c r="BC52" s="29">
        <f>(IF(ISNA(INDEX('1. Вставить из конвертера'!$1:$1048576,MATCH($B75,'1. Вставить из конвертера'!$A:$A,0),COLUMN(BC$50))),0,INDEX('1. Вставить из конвертера'!$1:$1048576,MATCH($B75,'1. Вставить из конвертера'!$A:$A,0),COLUMN(BC$50))))+(IF(ISNA(INDEX('1. Вставить из конвертера'!$1:$1048576,MATCH($C75,'1. Вставить из конвертера'!$A:$A,0),COLUMN(BC$50))),0,INDEX('1. Вставить из конвертера'!$1:$1048576,MATCH($C75,'1. Вставить из конвертера'!$A:$A,0),COLUMN(BC$50))))+(IF(ISNA(INDEX('1. Вставить из конвертера'!$1:$1048576,MATCH($D75,'1. Вставить из конвертера'!$A:$A,0),COLUMN(BC$50))),0,INDEX('1. Вставить из конвертера'!$1:$1048576,MATCH($D75,'1. Вставить из конвертера'!$A:$A,0),COLUMN(BC$50))))</f>
        <v>0</v>
      </c>
      <c r="BD52" s="29">
        <f>(IF(ISNA(INDEX('1. Вставить из конвертера'!$1:$1048576,MATCH($B75,'1. Вставить из конвертера'!$A:$A,0),COLUMN(BD$50))),0,INDEX('1. Вставить из конвертера'!$1:$1048576,MATCH($B75,'1. Вставить из конвертера'!$A:$A,0),COLUMN(BD$50))))+(IF(ISNA(INDEX('1. Вставить из конвертера'!$1:$1048576,MATCH($C75,'1. Вставить из конвертера'!$A:$A,0),COLUMN(BD$50))),0,INDEX('1. Вставить из конвертера'!$1:$1048576,MATCH($C75,'1. Вставить из конвертера'!$A:$A,0),COLUMN(BD$50))))+(IF(ISNA(INDEX('1. Вставить из конвертера'!$1:$1048576,MATCH($D75,'1. Вставить из конвертера'!$A:$A,0),COLUMN(BD$50))),0,INDEX('1. Вставить из конвертера'!$1:$1048576,MATCH($D75,'1. Вставить из конвертера'!$A:$A,0),COLUMN(BD$50))))</f>
        <v>0</v>
      </c>
      <c r="BE52" s="29">
        <f>(IF(ISNA(INDEX('1. Вставить из конвертера'!$1:$1048576,MATCH($B75,'1. Вставить из конвертера'!$A:$A,0),COLUMN(BE$50))),0,INDEX('1. Вставить из конвертера'!$1:$1048576,MATCH($B75,'1. Вставить из конвертера'!$A:$A,0),COLUMN(BE$50))))+(IF(ISNA(INDEX('1. Вставить из конвертера'!$1:$1048576,MATCH($C75,'1. Вставить из конвертера'!$A:$A,0),COLUMN(BE$50))),0,INDEX('1. Вставить из конвертера'!$1:$1048576,MATCH($C75,'1. Вставить из конвертера'!$A:$A,0),COLUMN(BE$50))))+(IF(ISNA(INDEX('1. Вставить из конвертера'!$1:$1048576,MATCH($D75,'1. Вставить из конвертера'!$A:$A,0),COLUMN(BE$50))),0,INDEX('1. Вставить из конвертера'!$1:$1048576,MATCH($D75,'1. Вставить из конвертера'!$A:$A,0),COLUMN(BE$50))))</f>
        <v>0</v>
      </c>
      <c r="BF52" s="29">
        <f>(IF(ISNA(INDEX('1. Вставить из конвертера'!$1:$1048576,MATCH($B75,'1. Вставить из конвертера'!$A:$A,0),COLUMN(BF$50))),0,INDEX('1. Вставить из конвертера'!$1:$1048576,MATCH($B75,'1. Вставить из конвертера'!$A:$A,0),COLUMN(BF$50))))+(IF(ISNA(INDEX('1. Вставить из конвертера'!$1:$1048576,MATCH($C75,'1. Вставить из конвертера'!$A:$A,0),COLUMN(BF$50))),0,INDEX('1. Вставить из конвертера'!$1:$1048576,MATCH($C75,'1. Вставить из конвертера'!$A:$A,0),COLUMN(BF$50))))+(IF(ISNA(INDEX('1. Вставить из конвертера'!$1:$1048576,MATCH($D75,'1. Вставить из конвертера'!$A:$A,0),COLUMN(BF$50))),0,INDEX('1. Вставить из конвертера'!$1:$1048576,MATCH($D75,'1. Вставить из конвертера'!$A:$A,0),COLUMN(BF$50))))</f>
        <v>0</v>
      </c>
      <c r="BG52" s="29">
        <f>(IF(ISNA(INDEX('1. Вставить из конвертера'!$1:$1048576,MATCH($B75,'1. Вставить из конвертера'!$A:$A,0),COLUMN(BG$50))),0,INDEX('1. Вставить из конвертера'!$1:$1048576,MATCH($B75,'1. Вставить из конвертера'!$A:$A,0),COLUMN(BG$50))))+(IF(ISNA(INDEX('1. Вставить из конвертера'!$1:$1048576,MATCH($C75,'1. Вставить из конвертера'!$A:$A,0),COLUMN(BG$50))),0,INDEX('1. Вставить из конвертера'!$1:$1048576,MATCH($C75,'1. Вставить из конвертера'!$A:$A,0),COLUMN(BG$50))))+(IF(ISNA(INDEX('1. Вставить из конвертера'!$1:$1048576,MATCH($D75,'1. Вставить из конвертера'!$A:$A,0),COLUMN(BG$50))),0,INDEX('1. Вставить из конвертера'!$1:$1048576,MATCH($D75,'1. Вставить из конвертера'!$A:$A,0),COLUMN(BG$50))))</f>
        <v>0</v>
      </c>
      <c r="BH52" s="29">
        <f>(IF(ISNA(INDEX('1. Вставить из конвертера'!$1:$1048576,MATCH($B75,'1. Вставить из конвертера'!$A:$A,0),COLUMN(BH$50))),0,INDEX('1. Вставить из конвертера'!$1:$1048576,MATCH($B75,'1. Вставить из конвертера'!$A:$A,0),COLUMN(BH$50))))+(IF(ISNA(INDEX('1. Вставить из конвертера'!$1:$1048576,MATCH($C75,'1. Вставить из конвертера'!$A:$A,0),COLUMN(BH$50))),0,INDEX('1. Вставить из конвертера'!$1:$1048576,MATCH($C75,'1. Вставить из конвертера'!$A:$A,0),COLUMN(BH$50))))+(IF(ISNA(INDEX('1. Вставить из конвертера'!$1:$1048576,MATCH($D75,'1. Вставить из конвертера'!$A:$A,0),COLUMN(BH$50))),0,INDEX('1. Вставить из конвертера'!$1:$1048576,MATCH($D75,'1. Вставить из конвертера'!$A:$A,0),COLUMN(BH$50))))</f>
        <v>0</v>
      </c>
      <c r="BI52" s="29">
        <f>(IF(ISNA(INDEX('1. Вставить из конвертера'!$1:$1048576,MATCH($B75,'1. Вставить из конвертера'!$A:$A,0),COLUMN(BI$50))),0,INDEX('1. Вставить из конвертера'!$1:$1048576,MATCH($B75,'1. Вставить из конвертера'!$A:$A,0),COLUMN(BI$50))))+(IF(ISNA(INDEX('1. Вставить из конвертера'!$1:$1048576,MATCH($C75,'1. Вставить из конвертера'!$A:$A,0),COLUMN(BI$50))),0,INDEX('1. Вставить из конвертера'!$1:$1048576,MATCH($C75,'1. Вставить из конвертера'!$A:$A,0),COLUMN(BI$50))))+(IF(ISNA(INDEX('1. Вставить из конвертера'!$1:$1048576,MATCH($D75,'1. Вставить из конвертера'!$A:$A,0),COLUMN(BI$50))),0,INDEX('1. Вставить из конвертера'!$1:$1048576,MATCH($D75,'1. Вставить из конвертера'!$A:$A,0),COLUMN(BI$50))))</f>
        <v>0</v>
      </c>
      <c r="BJ52" s="29">
        <f>(IF(ISNA(INDEX('1. Вставить из конвертера'!$1:$1048576,MATCH($B75,'1. Вставить из конвертера'!$A:$A,0),COLUMN(BJ$50))),0,INDEX('1. Вставить из конвертера'!$1:$1048576,MATCH($B75,'1. Вставить из конвертера'!$A:$A,0),COLUMN(BJ$50))))+(IF(ISNA(INDEX('1. Вставить из конвертера'!$1:$1048576,MATCH($C75,'1. Вставить из конвертера'!$A:$A,0),COLUMN(BJ$50))),0,INDEX('1. Вставить из конвертера'!$1:$1048576,MATCH($C75,'1. Вставить из конвертера'!$A:$A,0),COLUMN(BJ$50))))+(IF(ISNA(INDEX('1. Вставить из конвертера'!$1:$1048576,MATCH($D75,'1. Вставить из конвертера'!$A:$A,0),COLUMN(BJ$50))),0,INDEX('1. Вставить из конвертера'!$1:$1048576,MATCH($D75,'1. Вставить из конвертера'!$A:$A,0),COLUMN(BJ$50))))</f>
        <v>0</v>
      </c>
      <c r="BK52" s="29">
        <f>(IF(ISNA(INDEX('1. Вставить из конвертера'!$1:$1048576,MATCH($B75,'1. Вставить из конвертера'!$A:$A,0),COLUMN(BK$50))),0,INDEX('1. Вставить из конвертера'!$1:$1048576,MATCH($B75,'1. Вставить из конвертера'!$A:$A,0),COLUMN(BK$50))))+(IF(ISNA(INDEX('1. Вставить из конвертера'!$1:$1048576,MATCH($C75,'1. Вставить из конвертера'!$A:$A,0),COLUMN(BK$50))),0,INDEX('1. Вставить из конвертера'!$1:$1048576,MATCH($C75,'1. Вставить из конвертера'!$A:$A,0),COLUMN(BK$50))))+(IF(ISNA(INDEX('1. Вставить из конвертера'!$1:$1048576,MATCH($D75,'1. Вставить из конвертера'!$A:$A,0),COLUMN(BK$50))),0,INDEX('1. Вставить из конвертера'!$1:$1048576,MATCH($D75,'1. Вставить из конвертера'!$A:$A,0),COLUMN(BK$50))))</f>
        <v>0</v>
      </c>
      <c r="BL52" s="29">
        <f>(IF(ISNA(INDEX('1. Вставить из конвертера'!$1:$1048576,MATCH($B75,'1. Вставить из конвертера'!$A:$A,0),COLUMN(BL$50))),0,INDEX('1. Вставить из конвертера'!$1:$1048576,MATCH($B75,'1. Вставить из конвертера'!$A:$A,0),COLUMN(BL$50))))+(IF(ISNA(INDEX('1. Вставить из конвертера'!$1:$1048576,MATCH($C75,'1. Вставить из конвертера'!$A:$A,0),COLUMN(BL$50))),0,INDEX('1. Вставить из конвертера'!$1:$1048576,MATCH($C75,'1. Вставить из конвертера'!$A:$A,0),COLUMN(BL$50))))+(IF(ISNA(INDEX('1. Вставить из конвертера'!$1:$1048576,MATCH($D75,'1. Вставить из конвертера'!$A:$A,0),COLUMN(BL$50))),0,INDEX('1. Вставить из конвертера'!$1:$1048576,MATCH($D75,'1. Вставить из конвертера'!$A:$A,0),COLUMN(BL$50))))</f>
        <v>0</v>
      </c>
      <c r="BM52" s="29">
        <f>(IF(ISNA(INDEX('1. Вставить из конвертера'!$1:$1048576,MATCH($B75,'1. Вставить из конвертера'!$A:$A,0),COLUMN(BM$50))),0,INDEX('1. Вставить из конвертера'!$1:$1048576,MATCH($B75,'1. Вставить из конвертера'!$A:$A,0),COLUMN(BM$50))))+(IF(ISNA(INDEX('1. Вставить из конвертера'!$1:$1048576,MATCH($C75,'1. Вставить из конвертера'!$A:$A,0),COLUMN(BM$50))),0,INDEX('1. Вставить из конвертера'!$1:$1048576,MATCH($C75,'1. Вставить из конвертера'!$A:$A,0),COLUMN(BM$50))))+(IF(ISNA(INDEX('1. Вставить из конвертера'!$1:$1048576,MATCH($D75,'1. Вставить из конвертера'!$A:$A,0),COLUMN(BM$50))),0,INDEX('1. Вставить из конвертера'!$1:$1048576,MATCH($D75,'1. Вставить из конвертера'!$A:$A,0),COLUMN(BM$50))))</f>
        <v>0</v>
      </c>
      <c r="BN52" s="29">
        <f>(IF(ISNA(INDEX('1. Вставить из конвертера'!$1:$1048576,MATCH($B75,'1. Вставить из конвертера'!$A:$A,0),COLUMN(BN$50))),0,INDEX('1. Вставить из конвертера'!$1:$1048576,MATCH($B75,'1. Вставить из конвертера'!$A:$A,0),COLUMN(BN$50))))+(IF(ISNA(INDEX('1. Вставить из конвертера'!$1:$1048576,MATCH($C75,'1. Вставить из конвертера'!$A:$A,0),COLUMN(BN$50))),0,INDEX('1. Вставить из конвертера'!$1:$1048576,MATCH($C75,'1. Вставить из конвертера'!$A:$A,0),COLUMN(BN$50))))+(IF(ISNA(INDEX('1. Вставить из конвертера'!$1:$1048576,MATCH($D75,'1. Вставить из конвертера'!$A:$A,0),COLUMN(BN$50))),0,INDEX('1. Вставить из конвертера'!$1:$1048576,MATCH($D75,'1. Вставить из конвертера'!$A:$A,0),COLUMN(BN$50))))</f>
        <v>0</v>
      </c>
      <c r="BO52" s="29">
        <f>(IF(ISNA(INDEX('1. Вставить из конвертера'!$1:$1048576,MATCH($B75,'1. Вставить из конвертера'!$A:$A,0),COLUMN(BO$50))),0,INDEX('1. Вставить из конвертера'!$1:$1048576,MATCH($B75,'1. Вставить из конвертера'!$A:$A,0),COLUMN(BO$50))))+(IF(ISNA(INDEX('1. Вставить из конвертера'!$1:$1048576,MATCH($C75,'1. Вставить из конвертера'!$A:$A,0),COLUMN(BO$50))),0,INDEX('1. Вставить из конвертера'!$1:$1048576,MATCH($C75,'1. Вставить из конвертера'!$A:$A,0),COLUMN(BO$50))))+(IF(ISNA(INDEX('1. Вставить из конвертера'!$1:$1048576,MATCH($D75,'1. Вставить из конвертера'!$A:$A,0),COLUMN(BO$50))),0,INDEX('1. Вставить из конвертера'!$1:$1048576,MATCH($D75,'1. Вставить из конвертера'!$A:$A,0),COLUMN(BO$50))))</f>
        <v>0</v>
      </c>
      <c r="BP52" s="29">
        <f>(IF(ISNA(INDEX('1. Вставить из конвертера'!$1:$1048576,MATCH($B75,'1. Вставить из конвертера'!$A:$A,0),COLUMN(BP$50))),0,INDEX('1. Вставить из конвертера'!$1:$1048576,MATCH($B75,'1. Вставить из конвертера'!$A:$A,0),COLUMN(BP$50))))+(IF(ISNA(INDEX('1. Вставить из конвертера'!$1:$1048576,MATCH($C75,'1. Вставить из конвертера'!$A:$A,0),COLUMN(BP$50))),0,INDEX('1. Вставить из конвертера'!$1:$1048576,MATCH($C75,'1. Вставить из конвертера'!$A:$A,0),COLUMN(BP$50))))+(IF(ISNA(INDEX('1. Вставить из конвертера'!$1:$1048576,MATCH($D75,'1. Вставить из конвертера'!$A:$A,0),COLUMN(BP$50))),0,INDEX('1. Вставить из конвертера'!$1:$1048576,MATCH($D75,'1. Вставить из конвертера'!$A:$A,0),COLUMN(BP$50))))</f>
        <v>0</v>
      </c>
      <c r="BQ52" s="29">
        <f>(IF(ISNA(INDEX('1. Вставить из конвертера'!$1:$1048576,MATCH($B75,'1. Вставить из конвертера'!$A:$A,0),COLUMN(BQ$50))),0,INDEX('1. Вставить из конвертера'!$1:$1048576,MATCH($B75,'1. Вставить из конвертера'!$A:$A,0),COLUMN(BQ$50))))+(IF(ISNA(INDEX('1. Вставить из конвертера'!$1:$1048576,MATCH($C75,'1. Вставить из конвертера'!$A:$A,0),COLUMN(BQ$50))),0,INDEX('1. Вставить из конвертера'!$1:$1048576,MATCH($C75,'1. Вставить из конвертера'!$A:$A,0),COLUMN(BQ$50))))+(IF(ISNA(INDEX('1. Вставить из конвертера'!$1:$1048576,MATCH($D75,'1. Вставить из конвертера'!$A:$A,0),COLUMN(BQ$50))),0,INDEX('1. Вставить из конвертера'!$1:$1048576,MATCH($D75,'1. Вставить из конвертера'!$A:$A,0),COLUMN(BQ$50))))</f>
        <v>0</v>
      </c>
      <c r="BR52" s="29">
        <f>(IF(ISNA(INDEX('1. Вставить из конвертера'!$1:$1048576,MATCH($B75,'1. Вставить из конвертера'!$A:$A,0),COLUMN(BR$50))),0,INDEX('1. Вставить из конвертера'!$1:$1048576,MATCH($B75,'1. Вставить из конвертера'!$A:$A,0),COLUMN(BR$50))))+(IF(ISNA(INDEX('1. Вставить из конвертера'!$1:$1048576,MATCH($C75,'1. Вставить из конвертера'!$A:$A,0),COLUMN(BR$50))),0,INDEX('1. Вставить из конвертера'!$1:$1048576,MATCH($C75,'1. Вставить из конвертера'!$A:$A,0),COLUMN(BR$50))))+(IF(ISNA(INDEX('1. Вставить из конвертера'!$1:$1048576,MATCH($D75,'1. Вставить из конвертера'!$A:$A,0),COLUMN(BR$50))),0,INDEX('1. Вставить из конвертера'!$1:$1048576,MATCH($D75,'1. Вставить из конвертера'!$A:$A,0),COLUMN(BR$50))))</f>
        <v>0</v>
      </c>
      <c r="BS52" s="29">
        <f>(IF(ISNA(INDEX('1. Вставить из конвертера'!$1:$1048576,MATCH($B75,'1. Вставить из конвертера'!$A:$A,0),COLUMN(BS$50))),0,INDEX('1. Вставить из конвертера'!$1:$1048576,MATCH($B75,'1. Вставить из конвертера'!$A:$A,0),COLUMN(BS$50))))+(IF(ISNA(INDEX('1. Вставить из конвертера'!$1:$1048576,MATCH($C75,'1. Вставить из конвертера'!$A:$A,0),COLUMN(BS$50))),0,INDEX('1. Вставить из конвертера'!$1:$1048576,MATCH($C75,'1. Вставить из конвертера'!$A:$A,0),COLUMN(BS$50))))+(IF(ISNA(INDEX('1. Вставить из конвертера'!$1:$1048576,MATCH($D75,'1. Вставить из конвертера'!$A:$A,0),COLUMN(BS$50))),0,INDEX('1. Вставить из конвертера'!$1:$1048576,MATCH($D75,'1. Вставить из конвертера'!$A:$A,0),COLUMN(BS$50))))</f>
        <v>0</v>
      </c>
      <c r="BT52" s="29">
        <f>(IF(ISNA(INDEX('1. Вставить из конвертера'!$1:$1048576,MATCH($B75,'1. Вставить из конвертера'!$A:$A,0),COLUMN(BT$50))),0,INDEX('1. Вставить из конвертера'!$1:$1048576,MATCH($B75,'1. Вставить из конвертера'!$A:$A,0),COLUMN(BT$50))))+(IF(ISNA(INDEX('1. Вставить из конвертера'!$1:$1048576,MATCH($C75,'1. Вставить из конвертера'!$A:$A,0),COLUMN(BT$50))),0,INDEX('1. Вставить из конвертера'!$1:$1048576,MATCH($C75,'1. Вставить из конвертера'!$A:$A,0),COLUMN(BT$50))))+(IF(ISNA(INDEX('1. Вставить из конвертера'!$1:$1048576,MATCH($D75,'1. Вставить из конвертера'!$A:$A,0),COLUMN(BT$50))),0,INDEX('1. Вставить из конвертера'!$1:$1048576,MATCH($D75,'1. Вставить из конвертера'!$A:$A,0),COLUMN(BT$50))))</f>
        <v>0</v>
      </c>
      <c r="BU52" s="29">
        <f>(IF(ISNA(INDEX('1. Вставить из конвертера'!$1:$1048576,MATCH($B75,'1. Вставить из конвертера'!$A:$A,0),COLUMN(BU$50))),0,INDEX('1. Вставить из конвертера'!$1:$1048576,MATCH($B75,'1. Вставить из конвертера'!$A:$A,0),COLUMN(BU$50))))+(IF(ISNA(INDEX('1. Вставить из конвертера'!$1:$1048576,MATCH($C75,'1. Вставить из конвертера'!$A:$A,0),COLUMN(BU$50))),0,INDEX('1. Вставить из конвертера'!$1:$1048576,MATCH($C75,'1. Вставить из конвертера'!$A:$A,0),COLUMN(BU$50))))+(IF(ISNA(INDEX('1. Вставить из конвертера'!$1:$1048576,MATCH($D75,'1. Вставить из конвертера'!$A:$A,0),COLUMN(BU$50))),0,INDEX('1. Вставить из конвертера'!$1:$1048576,MATCH($D75,'1. Вставить из конвертера'!$A:$A,0),COLUMN(BU$50))))</f>
        <v>0</v>
      </c>
      <c r="BV52" s="29">
        <f>(IF(ISNA(INDEX('1. Вставить из конвертера'!$1:$1048576,MATCH($B75,'1. Вставить из конвертера'!$A:$A,0),COLUMN(BV$50))),0,INDEX('1. Вставить из конвертера'!$1:$1048576,MATCH($B75,'1. Вставить из конвертера'!$A:$A,0),COLUMN(BV$50))))+(IF(ISNA(INDEX('1. Вставить из конвертера'!$1:$1048576,MATCH($C75,'1. Вставить из конвертера'!$A:$A,0),COLUMN(BV$50))),0,INDEX('1. Вставить из конвертера'!$1:$1048576,MATCH($C75,'1. Вставить из конвертера'!$A:$A,0),COLUMN(BV$50))))+(IF(ISNA(INDEX('1. Вставить из конвертера'!$1:$1048576,MATCH($D75,'1. Вставить из конвертера'!$A:$A,0),COLUMN(BV$50))),0,INDEX('1. Вставить из конвертера'!$1:$1048576,MATCH($D75,'1. Вставить из конвертера'!$A:$A,0),COLUMN(BV$50))))</f>
        <v>0</v>
      </c>
    </row>
    <row r="53" spans="1:255" s="59" customFormat="1">
      <c r="A53" s="58" t="s">
        <v>203</v>
      </c>
      <c r="B53" s="29">
        <f>(IF(ISNA(INDEX('1. Вставить из конвертера'!$1:$1048576,MATCH($B76,'1. Вставить из конвертера'!$A:$A,0),COLUMN(B$50))),0,INDEX('1. Вставить из конвертера'!$1:$1048576,MATCH($B76,'1. Вставить из конвертера'!$A:$A,0),COLUMN(B$50))))+(IF(ISNA(INDEX('1. Вставить из конвертера'!$1:$1048576,MATCH($C76,'1. Вставить из конвертера'!$A:$A,0),COLUMN(B$50))),0,INDEX('1. Вставить из конвертера'!$1:$1048576,MATCH($C76,'1. Вставить из конвертера'!$A:$A,0),COLUMN(B$50))))+(IF(ISNA(INDEX('1. Вставить из конвертера'!$1:$1048576,MATCH($D76,'1. Вставить из конвертера'!$A:$A,0),COLUMN(B$50))),0,INDEX('1. Вставить из конвертера'!$1:$1048576,MATCH($D76,'1. Вставить из конвертера'!$A:$A,0),COLUMN(B$50))))</f>
        <v>14262</v>
      </c>
      <c r="C53" s="29">
        <f>(IF(ISNA(INDEX('1. Вставить из конвертера'!$1:$1048576,MATCH($B76,'1. Вставить из конвертера'!$A:$A,0),COLUMN(C$50))),0,INDEX('1. Вставить из конвертера'!$1:$1048576,MATCH($B76,'1. Вставить из конвертера'!$A:$A,0),COLUMN(C$50))))+(IF(ISNA(INDEX('1. Вставить из конвертера'!$1:$1048576,MATCH($C76,'1. Вставить из конвертера'!$A:$A,0),COLUMN(C$50))),0,INDEX('1. Вставить из конвертера'!$1:$1048576,MATCH($C76,'1. Вставить из конвертера'!$A:$A,0),COLUMN(C$50))))+(IF(ISNA(INDEX('1. Вставить из конвертера'!$1:$1048576,MATCH($D76,'1. Вставить из конвертера'!$A:$A,0),COLUMN(C$50))),0,INDEX('1. Вставить из конвертера'!$1:$1048576,MATCH($D76,'1. Вставить из конвертера'!$A:$A,0),COLUMN(C$50))))</f>
        <v>292832</v>
      </c>
      <c r="D53" s="29">
        <f>(IF(ISNA(INDEX('1. Вставить из конвертера'!$1:$1048576,MATCH($B76,'1. Вставить из конвертера'!$A:$A,0),COLUMN(D$50))),0,INDEX('1. Вставить из конвертера'!$1:$1048576,MATCH($B76,'1. Вставить из конвертера'!$A:$A,0),COLUMN(D$50))))+(IF(ISNA(INDEX('1. Вставить из конвертера'!$1:$1048576,MATCH($C76,'1. Вставить из конвертера'!$A:$A,0),COLUMN(D$50))),0,INDEX('1. Вставить из конвертера'!$1:$1048576,MATCH($C76,'1. Вставить из конвертера'!$A:$A,0),COLUMN(D$50))))+(IF(ISNA(INDEX('1. Вставить из конвертера'!$1:$1048576,MATCH($D76,'1. Вставить из конвертера'!$A:$A,0),COLUMN(D$50))),0,INDEX('1. Вставить из конвертера'!$1:$1048576,MATCH($D76,'1. Вставить из конвертера'!$A:$A,0),COLUMN(D$50))))</f>
        <v>519011</v>
      </c>
      <c r="E53" s="29">
        <f>(IF(ISNA(INDEX('1. Вставить из конвертера'!$1:$1048576,MATCH($B76,'1. Вставить из конвертера'!$A:$A,0),COLUMN(E$50))),0,INDEX('1. Вставить из конвертера'!$1:$1048576,MATCH($B76,'1. Вставить из конвертера'!$A:$A,0),COLUMN(E$50))))+(IF(ISNA(INDEX('1. Вставить из конвертера'!$1:$1048576,MATCH($C76,'1. Вставить из конвертера'!$A:$A,0),COLUMN(E$50))),0,INDEX('1. Вставить из конвертера'!$1:$1048576,MATCH($C76,'1. Вставить из конвертера'!$A:$A,0),COLUMN(E$50))))+(IF(ISNA(INDEX('1. Вставить из конвертера'!$1:$1048576,MATCH($D76,'1. Вставить из конвертера'!$A:$A,0),COLUMN(E$50))),0,INDEX('1. Вставить из конвертера'!$1:$1048576,MATCH($D76,'1. Вставить из конвертера'!$A:$A,0),COLUMN(E$50))))</f>
        <v>689214</v>
      </c>
      <c r="F53" s="29">
        <f>(IF(ISNA(INDEX('1. Вставить из конвертера'!$1:$1048576,MATCH($B76,'1. Вставить из конвертера'!$A:$A,0),COLUMN(F$50))),0,INDEX('1. Вставить из конвертера'!$1:$1048576,MATCH($B76,'1. Вставить из конвертера'!$A:$A,0),COLUMN(F$50))))+(IF(ISNA(INDEX('1. Вставить из конвертера'!$1:$1048576,MATCH($C76,'1. Вставить из конвертера'!$A:$A,0),COLUMN(F$50))),0,INDEX('1. Вставить из конвертера'!$1:$1048576,MATCH($C76,'1. Вставить из конвертера'!$A:$A,0),COLUMN(F$50))))+(IF(ISNA(INDEX('1. Вставить из конвертера'!$1:$1048576,MATCH($D76,'1. Вставить из конвертера'!$A:$A,0),COLUMN(F$50))),0,INDEX('1. Вставить из конвертера'!$1:$1048576,MATCH($D76,'1. Вставить из конвертера'!$A:$A,0),COLUMN(F$50))))</f>
        <v>0</v>
      </c>
      <c r="G53" s="29">
        <f>(IF(ISNA(INDEX('1. Вставить из конвертера'!$1:$1048576,MATCH($B76,'1. Вставить из конвертера'!$A:$A,0),COLUMN(G$50))),0,INDEX('1. Вставить из конвертера'!$1:$1048576,MATCH($B76,'1. Вставить из конвертера'!$A:$A,0),COLUMN(G$50))))+(IF(ISNA(INDEX('1. Вставить из конвертера'!$1:$1048576,MATCH($C76,'1. Вставить из конвертера'!$A:$A,0),COLUMN(G$50))),0,INDEX('1. Вставить из конвертера'!$1:$1048576,MATCH($C76,'1. Вставить из конвертера'!$A:$A,0),COLUMN(G$50))))+(IF(ISNA(INDEX('1. Вставить из конвертера'!$1:$1048576,MATCH($D76,'1. Вставить из конвертера'!$A:$A,0),COLUMN(G$50))),0,INDEX('1. Вставить из конвертера'!$1:$1048576,MATCH($D76,'1. Вставить из конвертера'!$A:$A,0),COLUMN(G$50))))</f>
        <v>335010</v>
      </c>
      <c r="H53" s="29">
        <f>(IF(ISNA(INDEX('1. Вставить из конвертера'!$1:$1048576,MATCH($B76,'1. Вставить из конвертера'!$A:$A,0),COLUMN(H$50))),0,INDEX('1. Вставить из конвертера'!$1:$1048576,MATCH($B76,'1. Вставить из конвертера'!$A:$A,0),COLUMN(H$50))))+(IF(ISNA(INDEX('1. Вставить из конвертера'!$1:$1048576,MATCH($C76,'1. Вставить из конвертера'!$A:$A,0),COLUMN(H$50))),0,INDEX('1. Вставить из конвертера'!$1:$1048576,MATCH($C76,'1. Вставить из конвертера'!$A:$A,0),COLUMN(H$50))))+(IF(ISNA(INDEX('1. Вставить из конвертера'!$1:$1048576,MATCH($D76,'1. Вставить из конвертера'!$A:$A,0),COLUMN(H$50))),0,INDEX('1. Вставить из конвертера'!$1:$1048576,MATCH($D76,'1. Вставить из конвертера'!$A:$A,0),COLUMN(H$50))))</f>
        <v>417795</v>
      </c>
      <c r="I53" s="29">
        <f>(IF(ISNA(INDEX('1. Вставить из конвертера'!$1:$1048576,MATCH($B76,'1. Вставить из конвертера'!$A:$A,0),COLUMN(I$50))),0,INDEX('1. Вставить из конвертера'!$1:$1048576,MATCH($B76,'1. Вставить из конвертера'!$A:$A,0),COLUMN(I$50))))+(IF(ISNA(INDEX('1. Вставить из конвертера'!$1:$1048576,MATCH($C76,'1. Вставить из конвертера'!$A:$A,0),COLUMN(I$50))),0,INDEX('1. Вставить из конвертера'!$1:$1048576,MATCH($C76,'1. Вставить из конвертера'!$A:$A,0),COLUMN(I$50))))+(IF(ISNA(INDEX('1. Вставить из конвертера'!$1:$1048576,MATCH($D76,'1. Вставить из конвертера'!$A:$A,0),COLUMN(I$50))),0,INDEX('1. Вставить из конвертера'!$1:$1048576,MATCH($D76,'1. Вставить из конвертера'!$A:$A,0),COLUMN(I$50))))</f>
        <v>463745</v>
      </c>
      <c r="J53" s="29">
        <f>(IF(ISNA(INDEX('1. Вставить из конвертера'!$1:$1048576,MATCH($B76,'1. Вставить из конвертера'!$A:$A,0),COLUMN(J$50))),0,INDEX('1. Вставить из конвертера'!$1:$1048576,MATCH($B76,'1. Вставить из конвертера'!$A:$A,0),COLUMN(J$50))))+(IF(ISNA(INDEX('1. Вставить из конвертера'!$1:$1048576,MATCH($C76,'1. Вставить из конвертера'!$A:$A,0),COLUMN(J$50))),0,INDEX('1. Вставить из конвертера'!$1:$1048576,MATCH($C76,'1. Вставить из конвертера'!$A:$A,0),COLUMN(J$50))))+(IF(ISNA(INDEX('1. Вставить из конвертера'!$1:$1048576,MATCH($D76,'1. Вставить из конвертера'!$A:$A,0),COLUMN(J$50))),0,INDEX('1. Вставить из конвертера'!$1:$1048576,MATCH($D76,'1. Вставить из конвертера'!$A:$A,0),COLUMN(J$50))))</f>
        <v>395763</v>
      </c>
      <c r="K53" s="29">
        <f>(IF(ISNA(INDEX('1. Вставить из конвертера'!$1:$1048576,MATCH($B76,'1. Вставить из конвертера'!$A:$A,0),COLUMN(K$50))),0,INDEX('1. Вставить из конвертера'!$1:$1048576,MATCH($B76,'1. Вставить из конвертера'!$A:$A,0),COLUMN(K$50))))+(IF(ISNA(INDEX('1. Вставить из конвертера'!$1:$1048576,MATCH($C76,'1. Вставить из конвертера'!$A:$A,0),COLUMN(K$50))),0,INDEX('1. Вставить из конвертера'!$1:$1048576,MATCH($C76,'1. Вставить из конвертера'!$A:$A,0),COLUMN(K$50))))+(IF(ISNA(INDEX('1. Вставить из конвертера'!$1:$1048576,MATCH($D76,'1. Вставить из конвертера'!$A:$A,0),COLUMN(K$50))),0,INDEX('1. Вставить из конвертера'!$1:$1048576,MATCH($D76,'1. Вставить из конвертера'!$A:$A,0),COLUMN(K$50))))</f>
        <v>158240</v>
      </c>
      <c r="L53" s="29">
        <f>(IF(ISNA(INDEX('1. Вставить из конвертера'!$1:$1048576,MATCH($B76,'1. Вставить из конвертера'!$A:$A,0),COLUMN(L$50))),0,INDEX('1. Вставить из конвертера'!$1:$1048576,MATCH($B76,'1. Вставить из конвертера'!$A:$A,0),COLUMN(L$50))))+(IF(ISNA(INDEX('1. Вставить из конвертера'!$1:$1048576,MATCH($C76,'1. Вставить из конвертера'!$A:$A,0),COLUMN(L$50))),0,INDEX('1. Вставить из конвертера'!$1:$1048576,MATCH($C76,'1. Вставить из конвертера'!$A:$A,0),COLUMN(L$50))))+(IF(ISNA(INDEX('1. Вставить из конвертера'!$1:$1048576,MATCH($D76,'1. Вставить из конвертера'!$A:$A,0),COLUMN(L$50))),0,INDEX('1. Вставить из конвертера'!$1:$1048576,MATCH($D76,'1. Вставить из конвертера'!$A:$A,0),COLUMN(L$50))))</f>
        <v>9312</v>
      </c>
      <c r="M53" s="29">
        <f>(IF(ISNA(INDEX('1. Вставить из конвертера'!$1:$1048576,MATCH($B76,'1. Вставить из конвертера'!$A:$A,0),COLUMN(M$50))),0,INDEX('1. Вставить из конвертера'!$1:$1048576,MATCH($B76,'1. Вставить из конвертера'!$A:$A,0),COLUMN(M$50))))+(IF(ISNA(INDEX('1. Вставить из конвертера'!$1:$1048576,MATCH($C76,'1. Вставить из конвертера'!$A:$A,0),COLUMN(M$50))),0,INDEX('1. Вставить из конвертера'!$1:$1048576,MATCH($C76,'1. Вставить из конвертера'!$A:$A,0),COLUMN(M$50))))+(IF(ISNA(INDEX('1. Вставить из конвертера'!$1:$1048576,MATCH($D76,'1. Вставить из конвертера'!$A:$A,0),COLUMN(M$50))),0,INDEX('1. Вставить из конвертера'!$1:$1048576,MATCH($D76,'1. Вставить из конвертера'!$A:$A,0),COLUMN(M$50))))</f>
        <v>37254</v>
      </c>
      <c r="N53" s="29">
        <f>(IF(ISNA(INDEX('1. Вставить из конвертера'!$1:$1048576,MATCH($B76,'1. Вставить из конвертера'!$A:$A,0),COLUMN(N$50))),0,INDEX('1. Вставить из конвертера'!$1:$1048576,MATCH($B76,'1. Вставить из конвертера'!$A:$A,0),COLUMN(N$50))))+(IF(ISNA(INDEX('1. Вставить из конвертера'!$1:$1048576,MATCH($C76,'1. Вставить из конвертера'!$A:$A,0),COLUMN(N$50))),0,INDEX('1. Вставить из конвертера'!$1:$1048576,MATCH($C76,'1. Вставить из конвертера'!$A:$A,0),COLUMN(N$50))))+(IF(ISNA(INDEX('1. Вставить из конвертера'!$1:$1048576,MATCH($D76,'1. Вставить из конвертера'!$A:$A,0),COLUMN(N$50))),0,INDEX('1. Вставить из конвертера'!$1:$1048576,MATCH($D76,'1. Вставить из конвертера'!$A:$A,0),COLUMN(N$50))))</f>
        <v>318072</v>
      </c>
      <c r="O53" s="29">
        <f>(IF(ISNA(INDEX('1. Вставить из конвертера'!$1:$1048576,MATCH($B76,'1. Вставить из конвертера'!$A:$A,0),COLUMN(O$50))),0,INDEX('1. Вставить из конвертера'!$1:$1048576,MATCH($B76,'1. Вставить из конвертера'!$A:$A,0),COLUMN(O$50))))+(IF(ISNA(INDEX('1. Вставить из конвертера'!$1:$1048576,MATCH($C76,'1. Вставить из конвертера'!$A:$A,0),COLUMN(O$50))),0,INDEX('1. Вставить из конвертера'!$1:$1048576,MATCH($C76,'1. Вставить из конвертера'!$A:$A,0),COLUMN(O$50))))+(IF(ISNA(INDEX('1. Вставить из конвертера'!$1:$1048576,MATCH($D76,'1. Вставить из конвертера'!$A:$A,0),COLUMN(O$50))),0,INDEX('1. Вставить из конвертера'!$1:$1048576,MATCH($D76,'1. Вставить из конвертера'!$A:$A,0),COLUMN(O$50))))</f>
        <v>51553</v>
      </c>
      <c r="P53" s="29">
        <f>(IF(ISNA(INDEX('1. Вставить из конвертера'!$1:$1048576,MATCH($B76,'1. Вставить из конвертера'!$A:$A,0),COLUMN(P$50))),0,INDEX('1. Вставить из конвертера'!$1:$1048576,MATCH($B76,'1. Вставить из конвертера'!$A:$A,0),COLUMN(P$50))))+(IF(ISNA(INDEX('1. Вставить из конвертера'!$1:$1048576,MATCH($C76,'1. Вставить из конвертера'!$A:$A,0),COLUMN(P$50))),0,INDEX('1. Вставить из конвертера'!$1:$1048576,MATCH($C76,'1. Вставить из конвертера'!$A:$A,0),COLUMN(P$50))))+(IF(ISNA(INDEX('1. Вставить из конвертера'!$1:$1048576,MATCH($D76,'1. Вставить из конвертера'!$A:$A,0),COLUMN(P$50))),0,INDEX('1. Вставить из конвертера'!$1:$1048576,MATCH($D76,'1. Вставить из конвертера'!$A:$A,0),COLUMN(P$50))))</f>
        <v>0</v>
      </c>
      <c r="Q53" s="29">
        <f>(IF(ISNA(INDEX('1. Вставить из конвертера'!$1:$1048576,MATCH($B76,'1. Вставить из конвертера'!$A:$A,0),COLUMN(Q$50))),0,INDEX('1. Вставить из конвертера'!$1:$1048576,MATCH($B76,'1. Вставить из конвертера'!$A:$A,0),COLUMN(Q$50))))+(IF(ISNA(INDEX('1. Вставить из конвертера'!$1:$1048576,MATCH($C76,'1. Вставить из конвертера'!$A:$A,0),COLUMN(Q$50))),0,INDEX('1. Вставить из конвертера'!$1:$1048576,MATCH($C76,'1. Вставить из конвертера'!$A:$A,0),COLUMN(Q$50))))+(IF(ISNA(INDEX('1. Вставить из конвертера'!$1:$1048576,MATCH($D76,'1. Вставить из конвертера'!$A:$A,0),COLUMN(Q$50))),0,INDEX('1. Вставить из конвертера'!$1:$1048576,MATCH($D76,'1. Вставить из конвертера'!$A:$A,0),COLUMN(Q$50))))</f>
        <v>20959</v>
      </c>
      <c r="R53" s="29">
        <f>(IF(ISNA(INDEX('1. Вставить из конвертера'!$1:$1048576,MATCH($B76,'1. Вставить из конвертера'!$A:$A,0),COLUMN(R$50))),0,INDEX('1. Вставить из конвертера'!$1:$1048576,MATCH($B76,'1. Вставить из конвертера'!$A:$A,0),COLUMN(R$50))))+(IF(ISNA(INDEX('1. Вставить из конвертера'!$1:$1048576,MATCH($C76,'1. Вставить из конвертера'!$A:$A,0),COLUMN(R$50))),0,INDEX('1. Вставить из конвертера'!$1:$1048576,MATCH($C76,'1. Вставить из конвертера'!$A:$A,0),COLUMN(R$50))))+(IF(ISNA(INDEX('1. Вставить из конвертера'!$1:$1048576,MATCH($D76,'1. Вставить из конвертера'!$A:$A,0),COLUMN(R$50))),0,INDEX('1. Вставить из конвертера'!$1:$1048576,MATCH($D76,'1. Вставить из конвертера'!$A:$A,0),COLUMN(R$50))))</f>
        <v>82420</v>
      </c>
      <c r="S53" s="29">
        <f>(IF(ISNA(INDEX('1. Вставить из конвертера'!$1:$1048576,MATCH($B76,'1. Вставить из конвертера'!$A:$A,0),COLUMN(S$50))),0,INDEX('1. Вставить из конвертера'!$1:$1048576,MATCH($B76,'1. Вставить из конвертера'!$A:$A,0),COLUMN(S$50))))+(IF(ISNA(INDEX('1. Вставить из конвертера'!$1:$1048576,MATCH($C76,'1. Вставить из конвертера'!$A:$A,0),COLUMN(S$50))),0,INDEX('1. Вставить из конвертера'!$1:$1048576,MATCH($C76,'1. Вставить из конвертера'!$A:$A,0),COLUMN(S$50))))+(IF(ISNA(INDEX('1. Вставить из конвертера'!$1:$1048576,MATCH($D76,'1. Вставить из конвертера'!$A:$A,0),COLUMN(S$50))),0,INDEX('1. Вставить из конвертера'!$1:$1048576,MATCH($D76,'1. Вставить из конвертера'!$A:$A,0),COLUMN(S$50))))</f>
        <v>157278</v>
      </c>
      <c r="T53" s="29">
        <f>(IF(ISNA(INDEX('1. Вставить из конвертера'!$1:$1048576,MATCH($B76,'1. Вставить из конвертера'!$A:$A,0),COLUMN(T$50))),0,INDEX('1. Вставить из конвертера'!$1:$1048576,MATCH($B76,'1. Вставить из конвертера'!$A:$A,0),COLUMN(T$50))))+(IF(ISNA(INDEX('1. Вставить из конвертера'!$1:$1048576,MATCH($C76,'1. Вставить из конвертера'!$A:$A,0),COLUMN(T$50))),0,INDEX('1. Вставить из конвертера'!$1:$1048576,MATCH($C76,'1. Вставить из конвертера'!$A:$A,0),COLUMN(T$50))))+(IF(ISNA(INDEX('1. Вставить из конвертера'!$1:$1048576,MATCH($D76,'1. Вставить из конвертера'!$A:$A,0),COLUMN(T$50))),0,INDEX('1. Вставить из конвертера'!$1:$1048576,MATCH($D76,'1. Вставить из конвертера'!$A:$A,0),COLUMN(T$50))))</f>
        <v>275602</v>
      </c>
      <c r="U53" s="29">
        <f>(IF(ISNA(INDEX('1. Вставить из конвертера'!$1:$1048576,MATCH($B76,'1. Вставить из конвертера'!$A:$A,0),COLUMN(U$50))),0,INDEX('1. Вставить из конвертера'!$1:$1048576,MATCH($B76,'1. Вставить из конвертера'!$A:$A,0),COLUMN(U$50))))+(IF(ISNA(INDEX('1. Вставить из конвертера'!$1:$1048576,MATCH($C76,'1. Вставить из конвертера'!$A:$A,0),COLUMN(U$50))),0,INDEX('1. Вставить из конвертера'!$1:$1048576,MATCH($C76,'1. Вставить из конвертера'!$A:$A,0),COLUMN(U$50))))+(IF(ISNA(INDEX('1. Вставить из конвертера'!$1:$1048576,MATCH($D76,'1. Вставить из конвертера'!$A:$A,0),COLUMN(U$50))),0,INDEX('1. Вставить из конвертера'!$1:$1048576,MATCH($D76,'1. Вставить из конвертера'!$A:$A,0),COLUMN(U$50))))</f>
        <v>38144</v>
      </c>
      <c r="V53" s="29">
        <f>(IF(ISNA(INDEX('1. Вставить из конвертера'!$1:$1048576,MATCH($B76,'1. Вставить из конвертера'!$A:$A,0),COLUMN(V$50))),0,INDEX('1. Вставить из конвертера'!$1:$1048576,MATCH($B76,'1. Вставить из конвертера'!$A:$A,0),COLUMN(V$50))))+(IF(ISNA(INDEX('1. Вставить из конвертера'!$1:$1048576,MATCH($C76,'1. Вставить из конвертера'!$A:$A,0),COLUMN(V$50))),0,INDEX('1. Вставить из конвертера'!$1:$1048576,MATCH($C76,'1. Вставить из конвертера'!$A:$A,0),COLUMN(V$50))))+(IF(ISNA(INDEX('1. Вставить из конвертера'!$1:$1048576,MATCH($D76,'1. Вставить из конвертера'!$A:$A,0),COLUMN(V$50))),0,INDEX('1. Вставить из конвертера'!$1:$1048576,MATCH($D76,'1. Вставить из конвертера'!$A:$A,0),COLUMN(V$50))))</f>
        <v>1829674</v>
      </c>
      <c r="W53" s="29">
        <f>(IF(ISNA(INDEX('1. Вставить из конвертера'!$1:$1048576,MATCH($B76,'1. Вставить из конвертера'!$A:$A,0),COLUMN(W$50))),0,INDEX('1. Вставить из конвертера'!$1:$1048576,MATCH($B76,'1. Вставить из конвертера'!$A:$A,0),COLUMN(W$50))))+(IF(ISNA(INDEX('1. Вставить из конвертера'!$1:$1048576,MATCH($C76,'1. Вставить из конвертера'!$A:$A,0),COLUMN(W$50))),0,INDEX('1. Вставить из конвертера'!$1:$1048576,MATCH($C76,'1. Вставить из конвертера'!$A:$A,0),COLUMN(W$50))))+(IF(ISNA(INDEX('1. Вставить из конвертера'!$1:$1048576,MATCH($D76,'1. Вставить из конвертера'!$A:$A,0),COLUMN(W$50))),0,INDEX('1. Вставить из конвертера'!$1:$1048576,MATCH($D76,'1. Вставить из конвертера'!$A:$A,0),COLUMN(W$50))))</f>
        <v>411422</v>
      </c>
      <c r="X53" s="29">
        <f>(IF(ISNA(INDEX('1. Вставить из конвертера'!$1:$1048576,MATCH($B76,'1. Вставить из конвертера'!$A:$A,0),COLUMN(X$50))),0,INDEX('1. Вставить из конвертера'!$1:$1048576,MATCH($B76,'1. Вставить из конвертера'!$A:$A,0),COLUMN(X$50))))+(IF(ISNA(INDEX('1. Вставить из конвертера'!$1:$1048576,MATCH($C76,'1. Вставить из конвертера'!$A:$A,0),COLUMN(X$50))),0,INDEX('1. Вставить из конвертера'!$1:$1048576,MATCH($C76,'1. Вставить из конвертера'!$A:$A,0),COLUMN(X$50))))+(IF(ISNA(INDEX('1. Вставить из конвертера'!$1:$1048576,MATCH($D76,'1. Вставить из конвертера'!$A:$A,0),COLUMN(X$50))),0,INDEX('1. Вставить из конвертера'!$1:$1048576,MATCH($D76,'1. Вставить из конвертера'!$A:$A,0),COLUMN(X$50))))</f>
        <v>0</v>
      </c>
      <c r="Y53" s="29">
        <f>(IF(ISNA(INDEX('1. Вставить из конвертера'!$1:$1048576,MATCH($B76,'1. Вставить из конвертера'!$A:$A,0),COLUMN(Y$50))),0,INDEX('1. Вставить из конвертера'!$1:$1048576,MATCH($B76,'1. Вставить из конвертера'!$A:$A,0),COLUMN(Y$50))))+(IF(ISNA(INDEX('1. Вставить из конвертера'!$1:$1048576,MATCH($C76,'1. Вставить из конвертера'!$A:$A,0),COLUMN(Y$50))),0,INDEX('1. Вставить из конвертера'!$1:$1048576,MATCH($C76,'1. Вставить из конвертера'!$A:$A,0),COLUMN(Y$50))))+(IF(ISNA(INDEX('1. Вставить из конвертера'!$1:$1048576,MATCH($D76,'1. Вставить из конвертера'!$A:$A,0),COLUMN(Y$50))),0,INDEX('1. Вставить из конвертера'!$1:$1048576,MATCH($D76,'1. Вставить из конвертера'!$A:$A,0),COLUMN(Y$50))))</f>
        <v>0</v>
      </c>
      <c r="Z53" s="29">
        <f>(IF(ISNA(INDEX('1. Вставить из конвертера'!$1:$1048576,MATCH($B76,'1. Вставить из конвертера'!$A:$A,0),COLUMN(Z$50))),0,INDEX('1. Вставить из конвертера'!$1:$1048576,MATCH($B76,'1. Вставить из конвертера'!$A:$A,0),COLUMN(Z$50))))+(IF(ISNA(INDEX('1. Вставить из конвертера'!$1:$1048576,MATCH($C76,'1. Вставить из конвертера'!$A:$A,0),COLUMN(Z$50))),0,INDEX('1. Вставить из конвертера'!$1:$1048576,MATCH($C76,'1. Вставить из конвертера'!$A:$A,0),COLUMN(Z$50))))+(IF(ISNA(INDEX('1. Вставить из конвертера'!$1:$1048576,MATCH($D76,'1. Вставить из конвертера'!$A:$A,0),COLUMN(Z$50))),0,INDEX('1. Вставить из конвертера'!$1:$1048576,MATCH($D76,'1. Вставить из конвертера'!$A:$A,0),COLUMN(Z$50))))</f>
        <v>0</v>
      </c>
      <c r="AA53" s="29">
        <f>(IF(ISNA(INDEX('1. Вставить из конвертера'!$1:$1048576,MATCH($B76,'1. Вставить из конвертера'!$A:$A,0),COLUMN(AA$50))),0,INDEX('1. Вставить из конвертера'!$1:$1048576,MATCH($B76,'1. Вставить из конвертера'!$A:$A,0),COLUMN(AA$50))))+(IF(ISNA(INDEX('1. Вставить из конвертера'!$1:$1048576,MATCH($C76,'1. Вставить из конвертера'!$A:$A,0),COLUMN(AA$50))),0,INDEX('1. Вставить из конвертера'!$1:$1048576,MATCH($C76,'1. Вставить из конвертера'!$A:$A,0),COLUMN(AA$50))))+(IF(ISNA(INDEX('1. Вставить из конвертера'!$1:$1048576,MATCH($D76,'1. Вставить из конвертера'!$A:$A,0),COLUMN(AA$50))),0,INDEX('1. Вставить из конвертера'!$1:$1048576,MATCH($D76,'1. Вставить из конвертера'!$A:$A,0),COLUMN(AA$50))))</f>
        <v>0</v>
      </c>
      <c r="AB53" s="29">
        <f>(IF(ISNA(INDEX('1. Вставить из конвертера'!$1:$1048576,MATCH($B76,'1. Вставить из конвертера'!$A:$A,0),COLUMN(AB$50))),0,INDEX('1. Вставить из конвертера'!$1:$1048576,MATCH($B76,'1. Вставить из конвертера'!$A:$A,0),COLUMN(AB$50))))+(IF(ISNA(INDEX('1. Вставить из конвертера'!$1:$1048576,MATCH($C76,'1. Вставить из конвертера'!$A:$A,0),COLUMN(AB$50))),0,INDEX('1. Вставить из конвертера'!$1:$1048576,MATCH($C76,'1. Вставить из конвертера'!$A:$A,0),COLUMN(AB$50))))+(IF(ISNA(INDEX('1. Вставить из конвертера'!$1:$1048576,MATCH($D76,'1. Вставить из конвертера'!$A:$A,0),COLUMN(AB$50))),0,INDEX('1. Вставить из конвертера'!$1:$1048576,MATCH($D76,'1. Вставить из конвертера'!$A:$A,0),COLUMN(AB$50))))</f>
        <v>0</v>
      </c>
      <c r="AC53" s="29">
        <f>(IF(ISNA(INDEX('1. Вставить из конвертера'!$1:$1048576,MATCH($B76,'1. Вставить из конвертера'!$A:$A,0),COLUMN(AC$50))),0,INDEX('1. Вставить из конвертера'!$1:$1048576,MATCH($B76,'1. Вставить из конвертера'!$A:$A,0),COLUMN(AC$50))))+(IF(ISNA(INDEX('1. Вставить из конвертера'!$1:$1048576,MATCH($C76,'1. Вставить из конвертера'!$A:$A,0),COLUMN(AC$50))),0,INDEX('1. Вставить из конвертера'!$1:$1048576,MATCH($C76,'1. Вставить из конвертера'!$A:$A,0),COLUMN(AC$50))))+(IF(ISNA(INDEX('1. Вставить из конвертера'!$1:$1048576,MATCH($D76,'1. Вставить из конвертера'!$A:$A,0),COLUMN(AC$50))),0,INDEX('1. Вставить из конвертера'!$1:$1048576,MATCH($D76,'1. Вставить из конвертера'!$A:$A,0),COLUMN(AC$50))))</f>
        <v>0</v>
      </c>
      <c r="AD53" s="29">
        <f>(IF(ISNA(INDEX('1. Вставить из конвертера'!$1:$1048576,MATCH($B76,'1. Вставить из конвертера'!$A:$A,0),COLUMN(AD$50))),0,INDEX('1. Вставить из конвертера'!$1:$1048576,MATCH($B76,'1. Вставить из конвертера'!$A:$A,0),COLUMN(AD$50))))+(IF(ISNA(INDEX('1. Вставить из конвертера'!$1:$1048576,MATCH($C76,'1. Вставить из конвертера'!$A:$A,0),COLUMN(AD$50))),0,INDEX('1. Вставить из конвертера'!$1:$1048576,MATCH($C76,'1. Вставить из конвертера'!$A:$A,0),COLUMN(AD$50))))+(IF(ISNA(INDEX('1. Вставить из конвертера'!$1:$1048576,MATCH($D76,'1. Вставить из конвертера'!$A:$A,0),COLUMN(AD$50))),0,INDEX('1. Вставить из конвертера'!$1:$1048576,MATCH($D76,'1. Вставить из конвертера'!$A:$A,0),COLUMN(AD$50))))</f>
        <v>0</v>
      </c>
      <c r="AE53" s="29">
        <f>(IF(ISNA(INDEX('1. Вставить из конвертера'!$1:$1048576,MATCH($B76,'1. Вставить из конвертера'!$A:$A,0),COLUMN(AE$50))),0,INDEX('1. Вставить из конвертера'!$1:$1048576,MATCH($B76,'1. Вставить из конвертера'!$A:$A,0),COLUMN(AE$50))))+(IF(ISNA(INDEX('1. Вставить из конвертера'!$1:$1048576,MATCH($C76,'1. Вставить из конвертера'!$A:$A,0),COLUMN(AE$50))),0,INDEX('1. Вставить из конвертера'!$1:$1048576,MATCH($C76,'1. Вставить из конвертера'!$A:$A,0),COLUMN(AE$50))))+(IF(ISNA(INDEX('1. Вставить из конвертера'!$1:$1048576,MATCH($D76,'1. Вставить из конвертера'!$A:$A,0),COLUMN(AE$50))),0,INDEX('1. Вставить из конвертера'!$1:$1048576,MATCH($D76,'1. Вставить из конвертера'!$A:$A,0),COLUMN(AE$50))))</f>
        <v>0</v>
      </c>
      <c r="AF53" s="29">
        <f>(IF(ISNA(INDEX('1. Вставить из конвертера'!$1:$1048576,MATCH($B76,'1. Вставить из конвертера'!$A:$A,0),COLUMN(AF$50))),0,INDEX('1. Вставить из конвертера'!$1:$1048576,MATCH($B76,'1. Вставить из конвертера'!$A:$A,0),COLUMN(AF$50))))+(IF(ISNA(INDEX('1. Вставить из конвертера'!$1:$1048576,MATCH($C76,'1. Вставить из конвертера'!$A:$A,0),COLUMN(AF$50))),0,INDEX('1. Вставить из конвертера'!$1:$1048576,MATCH($C76,'1. Вставить из конвертера'!$A:$A,0),COLUMN(AF$50))))+(IF(ISNA(INDEX('1. Вставить из конвертера'!$1:$1048576,MATCH($D76,'1. Вставить из конвертера'!$A:$A,0),COLUMN(AF$50))),0,INDEX('1. Вставить из конвертера'!$1:$1048576,MATCH($D76,'1. Вставить из конвертера'!$A:$A,0),COLUMN(AF$50))))</f>
        <v>0</v>
      </c>
      <c r="AG53" s="29">
        <f>(IF(ISNA(INDEX('1. Вставить из конвертера'!$1:$1048576,MATCH($B76,'1. Вставить из конвертера'!$A:$A,0),COLUMN(AG$50))),0,INDEX('1. Вставить из конвертера'!$1:$1048576,MATCH($B76,'1. Вставить из конвертера'!$A:$A,0),COLUMN(AG$50))))+(IF(ISNA(INDEX('1. Вставить из конвертера'!$1:$1048576,MATCH($C76,'1. Вставить из конвертера'!$A:$A,0),COLUMN(AG$50))),0,INDEX('1. Вставить из конвертера'!$1:$1048576,MATCH($C76,'1. Вставить из конвертера'!$A:$A,0),COLUMN(AG$50))))+(IF(ISNA(INDEX('1. Вставить из конвертера'!$1:$1048576,MATCH($D76,'1. Вставить из конвертера'!$A:$A,0),COLUMN(AG$50))),0,INDEX('1. Вставить из конвертера'!$1:$1048576,MATCH($D76,'1. Вставить из конвертера'!$A:$A,0),COLUMN(AG$50))))</f>
        <v>0</v>
      </c>
      <c r="AH53" s="29">
        <f>(IF(ISNA(INDEX('1. Вставить из конвертера'!$1:$1048576,MATCH($B76,'1. Вставить из конвертера'!$A:$A,0),COLUMN(AH$50))),0,INDEX('1. Вставить из конвертера'!$1:$1048576,MATCH($B76,'1. Вставить из конвертера'!$A:$A,0),COLUMN(AH$50))))+(IF(ISNA(INDEX('1. Вставить из конвертера'!$1:$1048576,MATCH($C76,'1. Вставить из конвертера'!$A:$A,0),COLUMN(AH$50))),0,INDEX('1. Вставить из конвертера'!$1:$1048576,MATCH($C76,'1. Вставить из конвертера'!$A:$A,0),COLUMN(AH$50))))+(IF(ISNA(INDEX('1. Вставить из конвертера'!$1:$1048576,MATCH($D76,'1. Вставить из конвертера'!$A:$A,0),COLUMN(AH$50))),0,INDEX('1. Вставить из конвертера'!$1:$1048576,MATCH($D76,'1. Вставить из конвертера'!$A:$A,0),COLUMN(AH$50))))</f>
        <v>0</v>
      </c>
      <c r="AI53" s="29">
        <f>(IF(ISNA(INDEX('1. Вставить из конвертера'!$1:$1048576,MATCH($B76,'1. Вставить из конвертера'!$A:$A,0),COLUMN(AI$50))),0,INDEX('1. Вставить из конвертера'!$1:$1048576,MATCH($B76,'1. Вставить из конвертера'!$A:$A,0),COLUMN(AI$50))))+(IF(ISNA(INDEX('1. Вставить из конвертера'!$1:$1048576,MATCH($C76,'1. Вставить из конвертера'!$A:$A,0),COLUMN(AI$50))),0,INDEX('1. Вставить из конвертера'!$1:$1048576,MATCH($C76,'1. Вставить из конвертера'!$A:$A,0),COLUMN(AI$50))))+(IF(ISNA(INDEX('1. Вставить из конвертера'!$1:$1048576,MATCH($D76,'1. Вставить из конвертера'!$A:$A,0),COLUMN(AI$50))),0,INDEX('1. Вставить из конвертера'!$1:$1048576,MATCH($D76,'1. Вставить из конвертера'!$A:$A,0),COLUMN(AI$50))))</f>
        <v>0</v>
      </c>
      <c r="AJ53" s="29">
        <f>(IF(ISNA(INDEX('1. Вставить из конвертера'!$1:$1048576,MATCH($B76,'1. Вставить из конвертера'!$A:$A,0),COLUMN(AJ$50))),0,INDEX('1. Вставить из конвертера'!$1:$1048576,MATCH($B76,'1. Вставить из конвертера'!$A:$A,0),COLUMN(AJ$50))))+(IF(ISNA(INDEX('1. Вставить из конвертера'!$1:$1048576,MATCH($C76,'1. Вставить из конвертера'!$A:$A,0),COLUMN(AJ$50))),0,INDEX('1. Вставить из конвертера'!$1:$1048576,MATCH($C76,'1. Вставить из конвертера'!$A:$A,0),COLUMN(AJ$50))))+(IF(ISNA(INDEX('1. Вставить из конвертера'!$1:$1048576,MATCH($D76,'1. Вставить из конвертера'!$A:$A,0),COLUMN(AJ$50))),0,INDEX('1. Вставить из конвертера'!$1:$1048576,MATCH($D76,'1. Вставить из конвертера'!$A:$A,0),COLUMN(AJ$50))))</f>
        <v>0</v>
      </c>
      <c r="AK53" s="29">
        <f>(IF(ISNA(INDEX('1. Вставить из конвертера'!$1:$1048576,MATCH($B76,'1. Вставить из конвертера'!$A:$A,0),COLUMN(AK$50))),0,INDEX('1. Вставить из конвертера'!$1:$1048576,MATCH($B76,'1. Вставить из конвертера'!$A:$A,0),COLUMN(AK$50))))+(IF(ISNA(INDEX('1. Вставить из конвертера'!$1:$1048576,MATCH($C76,'1. Вставить из конвертера'!$A:$A,0),COLUMN(AK$50))),0,INDEX('1. Вставить из конвертера'!$1:$1048576,MATCH($C76,'1. Вставить из конвертера'!$A:$A,0),COLUMN(AK$50))))+(IF(ISNA(INDEX('1. Вставить из конвертера'!$1:$1048576,MATCH($D76,'1. Вставить из конвертера'!$A:$A,0),COLUMN(AK$50))),0,INDEX('1. Вставить из конвертера'!$1:$1048576,MATCH($D76,'1. Вставить из конвертера'!$A:$A,0),COLUMN(AK$50))))</f>
        <v>0</v>
      </c>
      <c r="AL53" s="29">
        <f>(IF(ISNA(INDEX('1. Вставить из конвертера'!$1:$1048576,MATCH($B76,'1. Вставить из конвертера'!$A:$A,0),COLUMN(AL$50))),0,INDEX('1. Вставить из конвертера'!$1:$1048576,MATCH($B76,'1. Вставить из конвертера'!$A:$A,0),COLUMN(AL$50))))+(IF(ISNA(INDEX('1. Вставить из конвертера'!$1:$1048576,MATCH($C76,'1. Вставить из конвертера'!$A:$A,0),COLUMN(AL$50))),0,INDEX('1. Вставить из конвертера'!$1:$1048576,MATCH($C76,'1. Вставить из конвертера'!$A:$A,0),COLUMN(AL$50))))+(IF(ISNA(INDEX('1. Вставить из конвертера'!$1:$1048576,MATCH($D76,'1. Вставить из конвертера'!$A:$A,0),COLUMN(AL$50))),0,INDEX('1. Вставить из конвертера'!$1:$1048576,MATCH($D76,'1. Вставить из конвертера'!$A:$A,0),COLUMN(AL$50))))</f>
        <v>0</v>
      </c>
      <c r="AM53" s="29">
        <f>(IF(ISNA(INDEX('1. Вставить из конвертера'!$1:$1048576,MATCH($B76,'1. Вставить из конвертера'!$A:$A,0),COLUMN(AM$50))),0,INDEX('1. Вставить из конвертера'!$1:$1048576,MATCH($B76,'1. Вставить из конвертера'!$A:$A,0),COLUMN(AM$50))))+(IF(ISNA(INDEX('1. Вставить из конвертера'!$1:$1048576,MATCH($C76,'1. Вставить из конвертера'!$A:$A,0),COLUMN(AM$50))),0,INDEX('1. Вставить из конвертера'!$1:$1048576,MATCH($C76,'1. Вставить из конвертера'!$A:$A,0),COLUMN(AM$50))))+(IF(ISNA(INDEX('1. Вставить из конвертера'!$1:$1048576,MATCH($D76,'1. Вставить из конвертера'!$A:$A,0),COLUMN(AM$50))),0,INDEX('1. Вставить из конвертера'!$1:$1048576,MATCH($D76,'1. Вставить из конвертера'!$A:$A,0),COLUMN(AM$50))))</f>
        <v>0</v>
      </c>
      <c r="AN53" s="29">
        <f>(IF(ISNA(INDEX('1. Вставить из конвертера'!$1:$1048576,MATCH($B76,'1. Вставить из конвертера'!$A:$A,0),COLUMN(AN$50))),0,INDEX('1. Вставить из конвертера'!$1:$1048576,MATCH($B76,'1. Вставить из конвертера'!$A:$A,0),COLUMN(AN$50))))+(IF(ISNA(INDEX('1. Вставить из конвертера'!$1:$1048576,MATCH($C76,'1. Вставить из конвертера'!$A:$A,0),COLUMN(AN$50))),0,INDEX('1. Вставить из конвертера'!$1:$1048576,MATCH($C76,'1. Вставить из конвертера'!$A:$A,0),COLUMN(AN$50))))+(IF(ISNA(INDEX('1. Вставить из конвертера'!$1:$1048576,MATCH($D76,'1. Вставить из конвертера'!$A:$A,0),COLUMN(AN$50))),0,INDEX('1. Вставить из конвертера'!$1:$1048576,MATCH($D76,'1. Вставить из конвертера'!$A:$A,0),COLUMN(AN$50))))</f>
        <v>0</v>
      </c>
      <c r="AO53" s="29">
        <f>(IF(ISNA(INDEX('1. Вставить из конвертера'!$1:$1048576,MATCH($B76,'1. Вставить из конвертера'!$A:$A,0),COLUMN(AO$50))),0,INDEX('1. Вставить из конвертера'!$1:$1048576,MATCH($B76,'1. Вставить из конвертера'!$A:$A,0),COLUMN(AO$50))))+(IF(ISNA(INDEX('1. Вставить из конвертера'!$1:$1048576,MATCH($C76,'1. Вставить из конвертера'!$A:$A,0),COLUMN(AO$50))),0,INDEX('1. Вставить из конвертера'!$1:$1048576,MATCH($C76,'1. Вставить из конвертера'!$A:$A,0),COLUMN(AO$50))))+(IF(ISNA(INDEX('1. Вставить из конвертера'!$1:$1048576,MATCH($D76,'1. Вставить из конвертера'!$A:$A,0),COLUMN(AO$50))),0,INDEX('1. Вставить из конвертера'!$1:$1048576,MATCH($D76,'1. Вставить из конвертера'!$A:$A,0),COLUMN(AO$50))))</f>
        <v>0</v>
      </c>
      <c r="AP53" s="29">
        <f>(IF(ISNA(INDEX('1. Вставить из конвертера'!$1:$1048576,MATCH($B76,'1. Вставить из конвертера'!$A:$A,0),COLUMN(AP$50))),0,INDEX('1. Вставить из конвертера'!$1:$1048576,MATCH($B76,'1. Вставить из конвертера'!$A:$A,0),COLUMN(AP$50))))+(IF(ISNA(INDEX('1. Вставить из конвертера'!$1:$1048576,MATCH($C76,'1. Вставить из конвертера'!$A:$A,0),COLUMN(AP$50))),0,INDEX('1. Вставить из конвертера'!$1:$1048576,MATCH($C76,'1. Вставить из конвертера'!$A:$A,0),COLUMN(AP$50))))+(IF(ISNA(INDEX('1. Вставить из конвертера'!$1:$1048576,MATCH($D76,'1. Вставить из конвертера'!$A:$A,0),COLUMN(AP$50))),0,INDEX('1. Вставить из конвертера'!$1:$1048576,MATCH($D76,'1. Вставить из конвертера'!$A:$A,0),COLUMN(AP$50))))</f>
        <v>0</v>
      </c>
      <c r="AQ53" s="29">
        <f>(IF(ISNA(INDEX('1. Вставить из конвертера'!$1:$1048576,MATCH($B76,'1. Вставить из конвертера'!$A:$A,0),COLUMN(AQ$50))),0,INDEX('1. Вставить из конвертера'!$1:$1048576,MATCH($B76,'1. Вставить из конвертера'!$A:$A,0),COLUMN(AQ$50))))+(IF(ISNA(INDEX('1. Вставить из конвертера'!$1:$1048576,MATCH($C76,'1. Вставить из конвертера'!$A:$A,0),COLUMN(AQ$50))),0,INDEX('1. Вставить из конвертера'!$1:$1048576,MATCH($C76,'1. Вставить из конвертера'!$A:$A,0),COLUMN(AQ$50))))+(IF(ISNA(INDEX('1. Вставить из конвертера'!$1:$1048576,MATCH($D76,'1. Вставить из конвертера'!$A:$A,0),COLUMN(AQ$50))),0,INDEX('1. Вставить из конвертера'!$1:$1048576,MATCH($D76,'1. Вставить из конвертера'!$A:$A,0),COLUMN(AQ$50))))</f>
        <v>0</v>
      </c>
      <c r="AR53" s="29">
        <f>(IF(ISNA(INDEX('1. Вставить из конвертера'!$1:$1048576,MATCH($B76,'1. Вставить из конвертера'!$A:$A,0),COLUMN(AR$50))),0,INDEX('1. Вставить из конвертера'!$1:$1048576,MATCH($B76,'1. Вставить из конвертера'!$A:$A,0),COLUMN(AR$50))))+(IF(ISNA(INDEX('1. Вставить из конвертера'!$1:$1048576,MATCH($C76,'1. Вставить из конвертера'!$A:$A,0),COLUMN(AR$50))),0,INDEX('1. Вставить из конвертера'!$1:$1048576,MATCH($C76,'1. Вставить из конвертера'!$A:$A,0),COLUMN(AR$50))))+(IF(ISNA(INDEX('1. Вставить из конвертера'!$1:$1048576,MATCH($D76,'1. Вставить из конвертера'!$A:$A,0),COLUMN(AR$50))),0,INDEX('1. Вставить из конвертера'!$1:$1048576,MATCH($D76,'1. Вставить из конвертера'!$A:$A,0),COLUMN(AR$50))))</f>
        <v>0</v>
      </c>
      <c r="AS53" s="29">
        <f>(IF(ISNA(INDEX('1. Вставить из конвертера'!$1:$1048576,MATCH($B76,'1. Вставить из конвертера'!$A:$A,0),COLUMN(AS$50))),0,INDEX('1. Вставить из конвертера'!$1:$1048576,MATCH($B76,'1. Вставить из конвертера'!$A:$A,0),COLUMN(AS$50))))+(IF(ISNA(INDEX('1. Вставить из конвертера'!$1:$1048576,MATCH($C76,'1. Вставить из конвертера'!$A:$A,0),COLUMN(AS$50))),0,INDEX('1. Вставить из конвертера'!$1:$1048576,MATCH($C76,'1. Вставить из конвертера'!$A:$A,0),COLUMN(AS$50))))+(IF(ISNA(INDEX('1. Вставить из конвертера'!$1:$1048576,MATCH($D76,'1. Вставить из конвертера'!$A:$A,0),COLUMN(AS$50))),0,INDEX('1. Вставить из конвертера'!$1:$1048576,MATCH($D76,'1. Вставить из конвертера'!$A:$A,0),COLUMN(AS$50))))</f>
        <v>0</v>
      </c>
      <c r="AT53" s="29">
        <f>(IF(ISNA(INDEX('1. Вставить из конвертера'!$1:$1048576,MATCH($B76,'1. Вставить из конвертера'!$A:$A,0),COLUMN(AT$50))),0,INDEX('1. Вставить из конвертера'!$1:$1048576,MATCH($B76,'1. Вставить из конвертера'!$A:$A,0),COLUMN(AT$50))))+(IF(ISNA(INDEX('1. Вставить из конвертера'!$1:$1048576,MATCH($C76,'1. Вставить из конвертера'!$A:$A,0),COLUMN(AT$50))),0,INDEX('1. Вставить из конвертера'!$1:$1048576,MATCH($C76,'1. Вставить из конвертера'!$A:$A,0),COLUMN(AT$50))))+(IF(ISNA(INDEX('1. Вставить из конвертера'!$1:$1048576,MATCH($D76,'1. Вставить из конвертера'!$A:$A,0),COLUMN(AT$50))),0,INDEX('1. Вставить из конвертера'!$1:$1048576,MATCH($D76,'1. Вставить из конвертера'!$A:$A,0),COLUMN(AT$50))))</f>
        <v>0</v>
      </c>
      <c r="AU53" s="29">
        <f>(IF(ISNA(INDEX('1. Вставить из конвертера'!$1:$1048576,MATCH($B76,'1. Вставить из конвертера'!$A:$A,0),COLUMN(AU$50))),0,INDEX('1. Вставить из конвертера'!$1:$1048576,MATCH($B76,'1. Вставить из конвертера'!$A:$A,0),COLUMN(AU$50))))+(IF(ISNA(INDEX('1. Вставить из конвертера'!$1:$1048576,MATCH($C76,'1. Вставить из конвертера'!$A:$A,0),COLUMN(AU$50))),0,INDEX('1. Вставить из конвертера'!$1:$1048576,MATCH($C76,'1. Вставить из конвертера'!$A:$A,0),COLUMN(AU$50))))+(IF(ISNA(INDEX('1. Вставить из конвертера'!$1:$1048576,MATCH($D76,'1. Вставить из конвертера'!$A:$A,0),COLUMN(AU$50))),0,INDEX('1. Вставить из конвертера'!$1:$1048576,MATCH($D76,'1. Вставить из конвертера'!$A:$A,0),COLUMN(AU$50))))</f>
        <v>0</v>
      </c>
      <c r="AV53" s="29">
        <f>(IF(ISNA(INDEX('1. Вставить из конвертера'!$1:$1048576,MATCH($B76,'1. Вставить из конвертера'!$A:$A,0),COLUMN(AV$50))),0,INDEX('1. Вставить из конвертера'!$1:$1048576,MATCH($B76,'1. Вставить из конвертера'!$A:$A,0),COLUMN(AV$50))))+(IF(ISNA(INDEX('1. Вставить из конвертера'!$1:$1048576,MATCH($C76,'1. Вставить из конвертера'!$A:$A,0),COLUMN(AV$50))),0,INDEX('1. Вставить из конвертера'!$1:$1048576,MATCH($C76,'1. Вставить из конвертера'!$A:$A,0),COLUMN(AV$50))))+(IF(ISNA(INDEX('1. Вставить из конвертера'!$1:$1048576,MATCH($D76,'1. Вставить из конвертера'!$A:$A,0),COLUMN(AV$50))),0,INDEX('1. Вставить из конвертера'!$1:$1048576,MATCH($D76,'1. Вставить из конвертера'!$A:$A,0),COLUMN(AV$50))))</f>
        <v>0</v>
      </c>
      <c r="AW53" s="29">
        <f>(IF(ISNA(INDEX('1. Вставить из конвертера'!$1:$1048576,MATCH($B76,'1. Вставить из конвертера'!$A:$A,0),COLUMN(AW$50))),0,INDEX('1. Вставить из конвертера'!$1:$1048576,MATCH($B76,'1. Вставить из конвертера'!$A:$A,0),COLUMN(AW$50))))+(IF(ISNA(INDEX('1. Вставить из конвертера'!$1:$1048576,MATCH($C76,'1. Вставить из конвертера'!$A:$A,0),COLUMN(AW$50))),0,INDEX('1. Вставить из конвертера'!$1:$1048576,MATCH($C76,'1. Вставить из конвертера'!$A:$A,0),COLUMN(AW$50))))+(IF(ISNA(INDEX('1. Вставить из конвертера'!$1:$1048576,MATCH($D76,'1. Вставить из конвертера'!$A:$A,0),COLUMN(AW$50))),0,INDEX('1. Вставить из конвертера'!$1:$1048576,MATCH($D76,'1. Вставить из конвертера'!$A:$A,0),COLUMN(AW$50))))</f>
        <v>0</v>
      </c>
      <c r="AX53" s="29">
        <f>(IF(ISNA(INDEX('1. Вставить из конвертера'!$1:$1048576,MATCH($B76,'1. Вставить из конвертера'!$A:$A,0),COLUMN(AX$50))),0,INDEX('1. Вставить из конвертера'!$1:$1048576,MATCH($B76,'1. Вставить из конвертера'!$A:$A,0),COLUMN(AX$50))))+(IF(ISNA(INDEX('1. Вставить из конвертера'!$1:$1048576,MATCH($C76,'1. Вставить из конвертера'!$A:$A,0),COLUMN(AX$50))),0,INDEX('1. Вставить из конвертера'!$1:$1048576,MATCH($C76,'1. Вставить из конвертера'!$A:$A,0),COLUMN(AX$50))))+(IF(ISNA(INDEX('1. Вставить из конвертера'!$1:$1048576,MATCH($D76,'1. Вставить из конвертера'!$A:$A,0),COLUMN(AX$50))),0,INDEX('1. Вставить из конвертера'!$1:$1048576,MATCH($D76,'1. Вставить из конвертера'!$A:$A,0),COLUMN(AX$50))))</f>
        <v>0</v>
      </c>
      <c r="AY53" s="29">
        <f>(IF(ISNA(INDEX('1. Вставить из конвертера'!$1:$1048576,MATCH($B76,'1. Вставить из конвертера'!$A:$A,0),COLUMN(AY$50))),0,INDEX('1. Вставить из конвертера'!$1:$1048576,MATCH($B76,'1. Вставить из конвертера'!$A:$A,0),COLUMN(AY$50))))+(IF(ISNA(INDEX('1. Вставить из конвертера'!$1:$1048576,MATCH($C76,'1. Вставить из конвертера'!$A:$A,0),COLUMN(AY$50))),0,INDEX('1. Вставить из конвертера'!$1:$1048576,MATCH($C76,'1. Вставить из конвертера'!$A:$A,0),COLUMN(AY$50))))+(IF(ISNA(INDEX('1. Вставить из конвертера'!$1:$1048576,MATCH($D76,'1. Вставить из конвертера'!$A:$A,0),COLUMN(AY$50))),0,INDEX('1. Вставить из конвертера'!$1:$1048576,MATCH($D76,'1. Вставить из конвертера'!$A:$A,0),COLUMN(AY$50))))</f>
        <v>0</v>
      </c>
      <c r="AZ53" s="29">
        <f>(IF(ISNA(INDEX('1. Вставить из конвертера'!$1:$1048576,MATCH($B76,'1. Вставить из конвертера'!$A:$A,0),COLUMN(AZ$50))),0,INDEX('1. Вставить из конвертера'!$1:$1048576,MATCH($B76,'1. Вставить из конвертера'!$A:$A,0),COLUMN(AZ$50))))+(IF(ISNA(INDEX('1. Вставить из конвертера'!$1:$1048576,MATCH($C76,'1. Вставить из конвертера'!$A:$A,0),COLUMN(AZ$50))),0,INDEX('1. Вставить из конвертера'!$1:$1048576,MATCH($C76,'1. Вставить из конвертера'!$A:$A,0),COLUMN(AZ$50))))+(IF(ISNA(INDEX('1. Вставить из конвертера'!$1:$1048576,MATCH($D76,'1. Вставить из конвертера'!$A:$A,0),COLUMN(AZ$50))),0,INDEX('1. Вставить из конвертера'!$1:$1048576,MATCH($D76,'1. Вставить из конвертера'!$A:$A,0),COLUMN(AZ$50))))</f>
        <v>0</v>
      </c>
      <c r="BA53" s="29">
        <f>(IF(ISNA(INDEX('1. Вставить из конвертера'!$1:$1048576,MATCH($B76,'1. Вставить из конвертера'!$A:$A,0),COLUMN(BA$50))),0,INDEX('1. Вставить из конвертера'!$1:$1048576,MATCH($B76,'1. Вставить из конвертера'!$A:$A,0),COLUMN(BA$50))))+(IF(ISNA(INDEX('1. Вставить из конвертера'!$1:$1048576,MATCH($C76,'1. Вставить из конвертера'!$A:$A,0),COLUMN(BA$50))),0,INDEX('1. Вставить из конвертера'!$1:$1048576,MATCH($C76,'1. Вставить из конвертера'!$A:$A,0),COLUMN(BA$50))))+(IF(ISNA(INDEX('1. Вставить из конвертера'!$1:$1048576,MATCH($D76,'1. Вставить из конвертера'!$A:$A,0),COLUMN(BA$50))),0,INDEX('1. Вставить из конвертера'!$1:$1048576,MATCH($D76,'1. Вставить из конвертера'!$A:$A,0),COLUMN(BA$50))))</f>
        <v>0</v>
      </c>
      <c r="BB53" s="29">
        <f>(IF(ISNA(INDEX('1. Вставить из конвертера'!$1:$1048576,MATCH($B76,'1. Вставить из конвертера'!$A:$A,0),COLUMN(BB$50))),0,INDEX('1. Вставить из конвертера'!$1:$1048576,MATCH($B76,'1. Вставить из конвертера'!$A:$A,0),COLUMN(BB$50))))+(IF(ISNA(INDEX('1. Вставить из конвертера'!$1:$1048576,MATCH($C76,'1. Вставить из конвертера'!$A:$A,0),COLUMN(BB$50))),0,INDEX('1. Вставить из конвертера'!$1:$1048576,MATCH($C76,'1. Вставить из конвертера'!$A:$A,0),COLUMN(BB$50))))+(IF(ISNA(INDEX('1. Вставить из конвертера'!$1:$1048576,MATCH($D76,'1. Вставить из конвертера'!$A:$A,0),COLUMN(BB$50))),0,INDEX('1. Вставить из конвертера'!$1:$1048576,MATCH($D76,'1. Вставить из конвертера'!$A:$A,0),COLUMN(BB$50))))</f>
        <v>0</v>
      </c>
      <c r="BC53" s="29">
        <f>(IF(ISNA(INDEX('1. Вставить из конвертера'!$1:$1048576,MATCH($B76,'1. Вставить из конвертера'!$A:$A,0),COLUMN(BC$50))),0,INDEX('1. Вставить из конвертера'!$1:$1048576,MATCH($B76,'1. Вставить из конвертера'!$A:$A,0),COLUMN(BC$50))))+(IF(ISNA(INDEX('1. Вставить из конвертера'!$1:$1048576,MATCH($C76,'1. Вставить из конвертера'!$A:$A,0),COLUMN(BC$50))),0,INDEX('1. Вставить из конвертера'!$1:$1048576,MATCH($C76,'1. Вставить из конвертера'!$A:$A,0),COLUMN(BC$50))))+(IF(ISNA(INDEX('1. Вставить из конвертера'!$1:$1048576,MATCH($D76,'1. Вставить из конвертера'!$A:$A,0),COLUMN(BC$50))),0,INDEX('1. Вставить из конвертера'!$1:$1048576,MATCH($D76,'1. Вставить из конвертера'!$A:$A,0),COLUMN(BC$50))))</f>
        <v>0</v>
      </c>
      <c r="BD53" s="29">
        <f>(IF(ISNA(INDEX('1. Вставить из конвертера'!$1:$1048576,MATCH($B76,'1. Вставить из конвертера'!$A:$A,0),COLUMN(BD$50))),0,INDEX('1. Вставить из конвертера'!$1:$1048576,MATCH($B76,'1. Вставить из конвертера'!$A:$A,0),COLUMN(BD$50))))+(IF(ISNA(INDEX('1. Вставить из конвертера'!$1:$1048576,MATCH($C76,'1. Вставить из конвертера'!$A:$A,0),COLUMN(BD$50))),0,INDEX('1. Вставить из конвертера'!$1:$1048576,MATCH($C76,'1. Вставить из конвертера'!$A:$A,0),COLUMN(BD$50))))+(IF(ISNA(INDEX('1. Вставить из конвертера'!$1:$1048576,MATCH($D76,'1. Вставить из конвертера'!$A:$A,0),COLUMN(BD$50))),0,INDEX('1. Вставить из конвертера'!$1:$1048576,MATCH($D76,'1. Вставить из конвертера'!$A:$A,0),COLUMN(BD$50))))</f>
        <v>0</v>
      </c>
      <c r="BE53" s="29">
        <f>(IF(ISNA(INDEX('1. Вставить из конвертера'!$1:$1048576,MATCH($B76,'1. Вставить из конвертера'!$A:$A,0),COLUMN(BE$50))),0,INDEX('1. Вставить из конвертера'!$1:$1048576,MATCH($B76,'1. Вставить из конвертера'!$A:$A,0),COLUMN(BE$50))))+(IF(ISNA(INDEX('1. Вставить из конвертера'!$1:$1048576,MATCH($C76,'1. Вставить из конвертера'!$A:$A,0),COLUMN(BE$50))),0,INDEX('1. Вставить из конвертера'!$1:$1048576,MATCH($C76,'1. Вставить из конвертера'!$A:$A,0),COLUMN(BE$50))))+(IF(ISNA(INDEX('1. Вставить из конвертера'!$1:$1048576,MATCH($D76,'1. Вставить из конвертера'!$A:$A,0),COLUMN(BE$50))),0,INDEX('1. Вставить из конвертера'!$1:$1048576,MATCH($D76,'1. Вставить из конвертера'!$A:$A,0),COLUMN(BE$50))))</f>
        <v>0</v>
      </c>
      <c r="BF53" s="29">
        <f>(IF(ISNA(INDEX('1. Вставить из конвертера'!$1:$1048576,MATCH($B76,'1. Вставить из конвертера'!$A:$A,0),COLUMN(BF$50))),0,INDEX('1. Вставить из конвертера'!$1:$1048576,MATCH($B76,'1. Вставить из конвертера'!$A:$A,0),COLUMN(BF$50))))+(IF(ISNA(INDEX('1. Вставить из конвертера'!$1:$1048576,MATCH($C76,'1. Вставить из конвертера'!$A:$A,0),COLUMN(BF$50))),0,INDEX('1. Вставить из конвертера'!$1:$1048576,MATCH($C76,'1. Вставить из конвертера'!$A:$A,0),COLUMN(BF$50))))+(IF(ISNA(INDEX('1. Вставить из конвертера'!$1:$1048576,MATCH($D76,'1. Вставить из конвертера'!$A:$A,0),COLUMN(BF$50))),0,INDEX('1. Вставить из конвертера'!$1:$1048576,MATCH($D76,'1. Вставить из конвертера'!$A:$A,0),COLUMN(BF$50))))</f>
        <v>0</v>
      </c>
      <c r="BG53" s="29">
        <f>(IF(ISNA(INDEX('1. Вставить из конвертера'!$1:$1048576,MATCH($B76,'1. Вставить из конвертера'!$A:$A,0),COLUMN(BG$50))),0,INDEX('1. Вставить из конвертера'!$1:$1048576,MATCH($B76,'1. Вставить из конвертера'!$A:$A,0),COLUMN(BG$50))))+(IF(ISNA(INDEX('1. Вставить из конвертера'!$1:$1048576,MATCH($C76,'1. Вставить из конвертера'!$A:$A,0),COLUMN(BG$50))),0,INDEX('1. Вставить из конвертера'!$1:$1048576,MATCH($C76,'1. Вставить из конвертера'!$A:$A,0),COLUMN(BG$50))))+(IF(ISNA(INDEX('1. Вставить из конвертера'!$1:$1048576,MATCH($D76,'1. Вставить из конвертера'!$A:$A,0),COLUMN(BG$50))),0,INDEX('1. Вставить из конвертера'!$1:$1048576,MATCH($D76,'1. Вставить из конвертера'!$A:$A,0),COLUMN(BG$50))))</f>
        <v>0</v>
      </c>
      <c r="BH53" s="29">
        <f>(IF(ISNA(INDEX('1. Вставить из конвертера'!$1:$1048576,MATCH($B76,'1. Вставить из конвертера'!$A:$A,0),COLUMN(BH$50))),0,INDEX('1. Вставить из конвертера'!$1:$1048576,MATCH($B76,'1. Вставить из конвертера'!$A:$A,0),COLUMN(BH$50))))+(IF(ISNA(INDEX('1. Вставить из конвертера'!$1:$1048576,MATCH($C76,'1. Вставить из конвертера'!$A:$A,0),COLUMN(BH$50))),0,INDEX('1. Вставить из конвертера'!$1:$1048576,MATCH($C76,'1. Вставить из конвертера'!$A:$A,0),COLUMN(BH$50))))+(IF(ISNA(INDEX('1. Вставить из конвертера'!$1:$1048576,MATCH($D76,'1. Вставить из конвертера'!$A:$A,0),COLUMN(BH$50))),0,INDEX('1. Вставить из конвертера'!$1:$1048576,MATCH($D76,'1. Вставить из конвертера'!$A:$A,0),COLUMN(BH$50))))</f>
        <v>0</v>
      </c>
      <c r="BI53" s="29">
        <f>(IF(ISNA(INDEX('1. Вставить из конвертера'!$1:$1048576,MATCH($B76,'1. Вставить из конвертера'!$A:$A,0),COLUMN(BI$50))),0,INDEX('1. Вставить из конвертера'!$1:$1048576,MATCH($B76,'1. Вставить из конвертера'!$A:$A,0),COLUMN(BI$50))))+(IF(ISNA(INDEX('1. Вставить из конвертера'!$1:$1048576,MATCH($C76,'1. Вставить из конвертера'!$A:$A,0),COLUMN(BI$50))),0,INDEX('1. Вставить из конвертера'!$1:$1048576,MATCH($C76,'1. Вставить из конвертера'!$A:$A,0),COLUMN(BI$50))))+(IF(ISNA(INDEX('1. Вставить из конвертера'!$1:$1048576,MATCH($D76,'1. Вставить из конвертера'!$A:$A,0),COLUMN(BI$50))),0,INDEX('1. Вставить из конвертера'!$1:$1048576,MATCH($D76,'1. Вставить из конвертера'!$A:$A,0),COLUMN(BI$50))))</f>
        <v>0</v>
      </c>
      <c r="BJ53" s="29">
        <f>(IF(ISNA(INDEX('1. Вставить из конвертера'!$1:$1048576,MATCH($B76,'1. Вставить из конвертера'!$A:$A,0),COLUMN(BJ$50))),0,INDEX('1. Вставить из конвертера'!$1:$1048576,MATCH($B76,'1. Вставить из конвертера'!$A:$A,0),COLUMN(BJ$50))))+(IF(ISNA(INDEX('1. Вставить из конвертера'!$1:$1048576,MATCH($C76,'1. Вставить из конвертера'!$A:$A,0),COLUMN(BJ$50))),0,INDEX('1. Вставить из конвертера'!$1:$1048576,MATCH($C76,'1. Вставить из конвертера'!$A:$A,0),COLUMN(BJ$50))))+(IF(ISNA(INDEX('1. Вставить из конвертера'!$1:$1048576,MATCH($D76,'1. Вставить из конвертера'!$A:$A,0),COLUMN(BJ$50))),0,INDEX('1. Вставить из конвертера'!$1:$1048576,MATCH($D76,'1. Вставить из конвертера'!$A:$A,0),COLUMN(BJ$50))))</f>
        <v>0</v>
      </c>
      <c r="BK53" s="29">
        <f>(IF(ISNA(INDEX('1. Вставить из конвертера'!$1:$1048576,MATCH($B76,'1. Вставить из конвертера'!$A:$A,0),COLUMN(BK$50))),0,INDEX('1. Вставить из конвертера'!$1:$1048576,MATCH($B76,'1. Вставить из конвертера'!$A:$A,0),COLUMN(BK$50))))+(IF(ISNA(INDEX('1. Вставить из конвертера'!$1:$1048576,MATCH($C76,'1. Вставить из конвертера'!$A:$A,0),COLUMN(BK$50))),0,INDEX('1. Вставить из конвертера'!$1:$1048576,MATCH($C76,'1. Вставить из конвертера'!$A:$A,0),COLUMN(BK$50))))+(IF(ISNA(INDEX('1. Вставить из конвертера'!$1:$1048576,MATCH($D76,'1. Вставить из конвертера'!$A:$A,0),COLUMN(BK$50))),0,INDEX('1. Вставить из конвертера'!$1:$1048576,MATCH($D76,'1. Вставить из конвертера'!$A:$A,0),COLUMN(BK$50))))</f>
        <v>0</v>
      </c>
      <c r="BL53" s="29">
        <f>(IF(ISNA(INDEX('1. Вставить из конвертера'!$1:$1048576,MATCH($B76,'1. Вставить из конвертера'!$A:$A,0),COLUMN(BL$50))),0,INDEX('1. Вставить из конвертера'!$1:$1048576,MATCH($B76,'1. Вставить из конвертера'!$A:$A,0),COLUMN(BL$50))))+(IF(ISNA(INDEX('1. Вставить из конвертера'!$1:$1048576,MATCH($C76,'1. Вставить из конвертера'!$A:$A,0),COLUMN(BL$50))),0,INDEX('1. Вставить из конвертера'!$1:$1048576,MATCH($C76,'1. Вставить из конвертера'!$A:$A,0),COLUMN(BL$50))))+(IF(ISNA(INDEX('1. Вставить из конвертера'!$1:$1048576,MATCH($D76,'1. Вставить из конвертера'!$A:$A,0),COLUMN(BL$50))),0,INDEX('1. Вставить из конвертера'!$1:$1048576,MATCH($D76,'1. Вставить из конвертера'!$A:$A,0),COLUMN(BL$50))))</f>
        <v>0</v>
      </c>
      <c r="BM53" s="29">
        <f>(IF(ISNA(INDEX('1. Вставить из конвертера'!$1:$1048576,MATCH($B76,'1. Вставить из конвертера'!$A:$A,0),COLUMN(BM$50))),0,INDEX('1. Вставить из конвертера'!$1:$1048576,MATCH($B76,'1. Вставить из конвертера'!$A:$A,0),COLUMN(BM$50))))+(IF(ISNA(INDEX('1. Вставить из конвертера'!$1:$1048576,MATCH($C76,'1. Вставить из конвертера'!$A:$A,0),COLUMN(BM$50))),0,INDEX('1. Вставить из конвертера'!$1:$1048576,MATCH($C76,'1. Вставить из конвертера'!$A:$A,0),COLUMN(BM$50))))+(IF(ISNA(INDEX('1. Вставить из конвертера'!$1:$1048576,MATCH($D76,'1. Вставить из конвертера'!$A:$A,0),COLUMN(BM$50))),0,INDEX('1. Вставить из конвертера'!$1:$1048576,MATCH($D76,'1. Вставить из конвертера'!$A:$A,0),COLUMN(BM$50))))</f>
        <v>0</v>
      </c>
      <c r="BN53" s="29">
        <f>(IF(ISNA(INDEX('1. Вставить из конвертера'!$1:$1048576,MATCH($B76,'1. Вставить из конвертера'!$A:$A,0),COLUMN(BN$50))),0,INDEX('1. Вставить из конвертера'!$1:$1048576,MATCH($B76,'1. Вставить из конвертера'!$A:$A,0),COLUMN(BN$50))))+(IF(ISNA(INDEX('1. Вставить из конвертера'!$1:$1048576,MATCH($C76,'1. Вставить из конвертера'!$A:$A,0),COLUMN(BN$50))),0,INDEX('1. Вставить из конвертера'!$1:$1048576,MATCH($C76,'1. Вставить из конвертера'!$A:$A,0),COLUMN(BN$50))))+(IF(ISNA(INDEX('1. Вставить из конвертера'!$1:$1048576,MATCH($D76,'1. Вставить из конвертера'!$A:$A,0),COLUMN(BN$50))),0,INDEX('1. Вставить из конвертера'!$1:$1048576,MATCH($D76,'1. Вставить из конвертера'!$A:$A,0),COLUMN(BN$50))))</f>
        <v>0</v>
      </c>
      <c r="BO53" s="29">
        <f>(IF(ISNA(INDEX('1. Вставить из конвертера'!$1:$1048576,MATCH($B76,'1. Вставить из конвертера'!$A:$A,0),COLUMN(BO$50))),0,INDEX('1. Вставить из конвертера'!$1:$1048576,MATCH($B76,'1. Вставить из конвертера'!$A:$A,0),COLUMN(BO$50))))+(IF(ISNA(INDEX('1. Вставить из конвертера'!$1:$1048576,MATCH($C76,'1. Вставить из конвертера'!$A:$A,0),COLUMN(BO$50))),0,INDEX('1. Вставить из конвертера'!$1:$1048576,MATCH($C76,'1. Вставить из конвертера'!$A:$A,0),COLUMN(BO$50))))+(IF(ISNA(INDEX('1. Вставить из конвертера'!$1:$1048576,MATCH($D76,'1. Вставить из конвертера'!$A:$A,0),COLUMN(BO$50))),0,INDEX('1. Вставить из конвертера'!$1:$1048576,MATCH($D76,'1. Вставить из конвертера'!$A:$A,0),COLUMN(BO$50))))</f>
        <v>0</v>
      </c>
      <c r="BP53" s="29">
        <f>(IF(ISNA(INDEX('1. Вставить из конвертера'!$1:$1048576,MATCH($B76,'1. Вставить из конвертера'!$A:$A,0),COLUMN(BP$50))),0,INDEX('1. Вставить из конвертера'!$1:$1048576,MATCH($B76,'1. Вставить из конвертера'!$A:$A,0),COLUMN(BP$50))))+(IF(ISNA(INDEX('1. Вставить из конвертера'!$1:$1048576,MATCH($C76,'1. Вставить из конвертера'!$A:$A,0),COLUMN(BP$50))),0,INDEX('1. Вставить из конвертера'!$1:$1048576,MATCH($C76,'1. Вставить из конвертера'!$A:$A,0),COLUMN(BP$50))))+(IF(ISNA(INDEX('1. Вставить из конвертера'!$1:$1048576,MATCH($D76,'1. Вставить из конвертера'!$A:$A,0),COLUMN(BP$50))),0,INDEX('1. Вставить из конвертера'!$1:$1048576,MATCH($D76,'1. Вставить из конвертера'!$A:$A,0),COLUMN(BP$50))))</f>
        <v>0</v>
      </c>
      <c r="BQ53" s="29">
        <f>(IF(ISNA(INDEX('1. Вставить из конвертера'!$1:$1048576,MATCH($B76,'1. Вставить из конвертера'!$A:$A,0),COLUMN(BQ$50))),0,INDEX('1. Вставить из конвертера'!$1:$1048576,MATCH($B76,'1. Вставить из конвертера'!$A:$A,0),COLUMN(BQ$50))))+(IF(ISNA(INDEX('1. Вставить из конвертера'!$1:$1048576,MATCH($C76,'1. Вставить из конвертера'!$A:$A,0),COLUMN(BQ$50))),0,INDEX('1. Вставить из конвертера'!$1:$1048576,MATCH($C76,'1. Вставить из конвертера'!$A:$A,0),COLUMN(BQ$50))))+(IF(ISNA(INDEX('1. Вставить из конвертера'!$1:$1048576,MATCH($D76,'1. Вставить из конвертера'!$A:$A,0),COLUMN(BQ$50))),0,INDEX('1. Вставить из конвертера'!$1:$1048576,MATCH($D76,'1. Вставить из конвертера'!$A:$A,0),COLUMN(BQ$50))))</f>
        <v>0</v>
      </c>
      <c r="BR53" s="29">
        <f>(IF(ISNA(INDEX('1. Вставить из конвертера'!$1:$1048576,MATCH($B76,'1. Вставить из конвертера'!$A:$A,0),COLUMN(BR$50))),0,INDEX('1. Вставить из конвертера'!$1:$1048576,MATCH($B76,'1. Вставить из конвертера'!$A:$A,0),COLUMN(BR$50))))+(IF(ISNA(INDEX('1. Вставить из конвертера'!$1:$1048576,MATCH($C76,'1. Вставить из конвертера'!$A:$A,0),COLUMN(BR$50))),0,INDEX('1. Вставить из конвертера'!$1:$1048576,MATCH($C76,'1. Вставить из конвертера'!$A:$A,0),COLUMN(BR$50))))+(IF(ISNA(INDEX('1. Вставить из конвертера'!$1:$1048576,MATCH($D76,'1. Вставить из конвертера'!$A:$A,0),COLUMN(BR$50))),0,INDEX('1. Вставить из конвертера'!$1:$1048576,MATCH($D76,'1. Вставить из конвертера'!$A:$A,0),COLUMN(BR$50))))</f>
        <v>0</v>
      </c>
      <c r="BS53" s="29">
        <f>(IF(ISNA(INDEX('1. Вставить из конвертера'!$1:$1048576,MATCH($B76,'1. Вставить из конвертера'!$A:$A,0),COLUMN(BS$50))),0,INDEX('1. Вставить из конвертера'!$1:$1048576,MATCH($B76,'1. Вставить из конвертера'!$A:$A,0),COLUMN(BS$50))))+(IF(ISNA(INDEX('1. Вставить из конвертера'!$1:$1048576,MATCH($C76,'1. Вставить из конвертера'!$A:$A,0),COLUMN(BS$50))),0,INDEX('1. Вставить из конвертера'!$1:$1048576,MATCH($C76,'1. Вставить из конвертера'!$A:$A,0),COLUMN(BS$50))))+(IF(ISNA(INDEX('1. Вставить из конвертера'!$1:$1048576,MATCH($D76,'1. Вставить из конвертера'!$A:$A,0),COLUMN(BS$50))),0,INDEX('1. Вставить из конвертера'!$1:$1048576,MATCH($D76,'1. Вставить из конвертера'!$A:$A,0),COLUMN(BS$50))))</f>
        <v>0</v>
      </c>
      <c r="BT53" s="29">
        <f>(IF(ISNA(INDEX('1. Вставить из конвертера'!$1:$1048576,MATCH($B76,'1. Вставить из конвертера'!$A:$A,0),COLUMN(BT$50))),0,INDEX('1. Вставить из конвертера'!$1:$1048576,MATCH($B76,'1. Вставить из конвертера'!$A:$A,0),COLUMN(BT$50))))+(IF(ISNA(INDEX('1. Вставить из конвертера'!$1:$1048576,MATCH($C76,'1. Вставить из конвертера'!$A:$A,0),COLUMN(BT$50))),0,INDEX('1. Вставить из конвертера'!$1:$1048576,MATCH($C76,'1. Вставить из конвертера'!$A:$A,0),COLUMN(BT$50))))+(IF(ISNA(INDEX('1. Вставить из конвертера'!$1:$1048576,MATCH($D76,'1. Вставить из конвертера'!$A:$A,0),COLUMN(BT$50))),0,INDEX('1. Вставить из конвертера'!$1:$1048576,MATCH($D76,'1. Вставить из конвертера'!$A:$A,0),COLUMN(BT$50))))</f>
        <v>0</v>
      </c>
      <c r="BU53" s="29">
        <f>(IF(ISNA(INDEX('1. Вставить из конвертера'!$1:$1048576,MATCH($B76,'1. Вставить из конвертера'!$A:$A,0),COLUMN(BU$50))),0,INDEX('1. Вставить из конвертера'!$1:$1048576,MATCH($B76,'1. Вставить из конвертера'!$A:$A,0),COLUMN(BU$50))))+(IF(ISNA(INDEX('1. Вставить из конвертера'!$1:$1048576,MATCH($C76,'1. Вставить из конвертера'!$A:$A,0),COLUMN(BU$50))),0,INDEX('1. Вставить из конвертера'!$1:$1048576,MATCH($C76,'1. Вставить из конвертера'!$A:$A,0),COLUMN(BU$50))))+(IF(ISNA(INDEX('1. Вставить из конвертера'!$1:$1048576,MATCH($D76,'1. Вставить из конвертера'!$A:$A,0),COLUMN(BU$50))),0,INDEX('1. Вставить из конвертера'!$1:$1048576,MATCH($D76,'1. Вставить из конвертера'!$A:$A,0),COLUMN(BU$50))))</f>
        <v>0</v>
      </c>
      <c r="BV53" s="29">
        <f>(IF(ISNA(INDEX('1. Вставить из конвертера'!$1:$1048576,MATCH($B76,'1. Вставить из конвертера'!$A:$A,0),COLUMN(BV$50))),0,INDEX('1. Вставить из конвертера'!$1:$1048576,MATCH($B76,'1. Вставить из конвертера'!$A:$A,0),COLUMN(BV$50))))+(IF(ISNA(INDEX('1. Вставить из конвертера'!$1:$1048576,MATCH($C76,'1. Вставить из конвертера'!$A:$A,0),COLUMN(BV$50))),0,INDEX('1. Вставить из конвертера'!$1:$1048576,MATCH($C76,'1. Вставить из конвертера'!$A:$A,0),COLUMN(BV$50))))+(IF(ISNA(INDEX('1. Вставить из конвертера'!$1:$1048576,MATCH($D76,'1. Вставить из конвертера'!$A:$A,0),COLUMN(BV$50))),0,INDEX('1. Вставить из конвертера'!$1:$1048576,MATCH($D76,'1. Вставить из конвертера'!$A:$A,0),COLUMN(BV$50))))</f>
        <v>0</v>
      </c>
    </row>
    <row r="54" spans="1:255" s="29" customFormat="1">
      <c r="A54" s="58" t="s">
        <v>54</v>
      </c>
      <c r="B54" s="29">
        <f>(IF(ISNA(INDEX('1. Вставить из конвертера'!$1:$1048576,MATCH($B77,'1. Вставить из конвертера'!$A:$A,0),COLUMN(B$50))),0,INDEX('1. Вставить из конвертера'!$1:$1048576,MATCH($B77,'1. Вставить из конвертера'!$A:$A,0),COLUMN(B$50))))+(IF(ISNA(INDEX('1. Вставить из конвертера'!$1:$1048576,MATCH($C77,'1. Вставить из конвертера'!$A:$A,0),COLUMN(B$50))),0,INDEX('1. Вставить из конвертера'!$1:$1048576,MATCH($C77,'1. Вставить из конвертера'!$A:$A,0),COLUMN(B$50))))+(IF(ISNA(INDEX('1. Вставить из конвертера'!$1:$1048576,MATCH($D77,'1. Вставить из конвертера'!$A:$A,0),COLUMN(B$50))),0,INDEX('1. Вставить из конвертера'!$1:$1048576,MATCH($D77,'1. Вставить из конвертера'!$A:$A,0),COLUMN(B$50))))</f>
        <v>0</v>
      </c>
      <c r="C54" s="29">
        <f>(IF(ISNA(INDEX('1. Вставить из конвертера'!$1:$1048576,MATCH($B77,'1. Вставить из конвертера'!$A:$A,0),COLUMN(C$50))),0,INDEX('1. Вставить из конвертера'!$1:$1048576,MATCH($B77,'1. Вставить из конвертера'!$A:$A,0),COLUMN(C$50))))+(IF(ISNA(INDEX('1. Вставить из конвертера'!$1:$1048576,MATCH($C77,'1. Вставить из конвертера'!$A:$A,0),COLUMN(C$50))),0,INDEX('1. Вставить из конвертера'!$1:$1048576,MATCH($C77,'1. Вставить из конвертера'!$A:$A,0),COLUMN(C$50))))+(IF(ISNA(INDEX('1. Вставить из конвертера'!$1:$1048576,MATCH($D77,'1. Вставить из конвертера'!$A:$A,0),COLUMN(C$50))),0,INDEX('1. Вставить из конвертера'!$1:$1048576,MATCH($D77,'1. Вставить из конвертера'!$A:$A,0),COLUMN(C$50))))</f>
        <v>0</v>
      </c>
      <c r="D54" s="29">
        <f>(IF(ISNA(INDEX('1. Вставить из конвертера'!$1:$1048576,MATCH($B77,'1. Вставить из конвертера'!$A:$A,0),COLUMN(D$50))),0,INDEX('1. Вставить из конвертера'!$1:$1048576,MATCH($B77,'1. Вставить из конвертера'!$A:$A,0),COLUMN(D$50))))+(IF(ISNA(INDEX('1. Вставить из конвертера'!$1:$1048576,MATCH($C77,'1. Вставить из конвертера'!$A:$A,0),COLUMN(D$50))),0,INDEX('1. Вставить из конвертера'!$1:$1048576,MATCH($C77,'1. Вставить из конвертера'!$A:$A,0),COLUMN(D$50))))+(IF(ISNA(INDEX('1. Вставить из конвертера'!$1:$1048576,MATCH($D77,'1. Вставить из конвертера'!$A:$A,0),COLUMN(D$50))),0,INDEX('1. Вставить из конвертера'!$1:$1048576,MATCH($D77,'1. Вставить из конвертера'!$A:$A,0),COLUMN(D$50))))</f>
        <v>0</v>
      </c>
      <c r="E54" s="29">
        <f>(IF(ISNA(INDEX('1. Вставить из конвертера'!$1:$1048576,MATCH($B77,'1. Вставить из конвертера'!$A:$A,0),COLUMN(E$50))),0,INDEX('1. Вставить из конвертера'!$1:$1048576,MATCH($B77,'1. Вставить из конвертера'!$A:$A,0),COLUMN(E$50))))+(IF(ISNA(INDEX('1. Вставить из конвертера'!$1:$1048576,MATCH($C77,'1. Вставить из конвертера'!$A:$A,0),COLUMN(E$50))),0,INDEX('1. Вставить из конвертера'!$1:$1048576,MATCH($C77,'1. Вставить из конвертера'!$A:$A,0),COLUMN(E$50))))+(IF(ISNA(INDEX('1. Вставить из конвертера'!$1:$1048576,MATCH($D77,'1. Вставить из конвертера'!$A:$A,0),COLUMN(E$50))),0,INDEX('1. Вставить из конвертера'!$1:$1048576,MATCH($D77,'1. Вставить из конвертера'!$A:$A,0),COLUMN(E$50))))</f>
        <v>0</v>
      </c>
      <c r="F54" s="29">
        <f>(IF(ISNA(INDEX('1. Вставить из конвертера'!$1:$1048576,MATCH($B77,'1. Вставить из конвертера'!$A:$A,0),COLUMN(F$50))),0,INDEX('1. Вставить из конвертера'!$1:$1048576,MATCH($B77,'1. Вставить из конвертера'!$A:$A,0),COLUMN(F$50))))+(IF(ISNA(INDEX('1. Вставить из конвертера'!$1:$1048576,MATCH($C77,'1. Вставить из конвертера'!$A:$A,0),COLUMN(F$50))),0,INDEX('1. Вставить из конвертера'!$1:$1048576,MATCH($C77,'1. Вставить из конвертера'!$A:$A,0),COLUMN(F$50))))+(IF(ISNA(INDEX('1. Вставить из конвертера'!$1:$1048576,MATCH($D77,'1. Вставить из конвертера'!$A:$A,0),COLUMN(F$50))),0,INDEX('1. Вставить из конвертера'!$1:$1048576,MATCH($D77,'1. Вставить из конвертера'!$A:$A,0),COLUMN(F$50))))</f>
        <v>0</v>
      </c>
      <c r="G54" s="29">
        <f>(IF(ISNA(INDEX('1. Вставить из конвертера'!$1:$1048576,MATCH($B77,'1. Вставить из конвертера'!$A:$A,0),COLUMN(G$50))),0,INDEX('1. Вставить из конвертера'!$1:$1048576,MATCH($B77,'1. Вставить из конвертера'!$A:$A,0),COLUMN(G$50))))+(IF(ISNA(INDEX('1. Вставить из конвертера'!$1:$1048576,MATCH($C77,'1. Вставить из конвертера'!$A:$A,0),COLUMN(G$50))),0,INDEX('1. Вставить из конвертера'!$1:$1048576,MATCH($C77,'1. Вставить из конвертера'!$A:$A,0),COLUMN(G$50))))+(IF(ISNA(INDEX('1. Вставить из конвертера'!$1:$1048576,MATCH($D77,'1. Вставить из конвертера'!$A:$A,0),COLUMN(G$50))),0,INDEX('1. Вставить из конвертера'!$1:$1048576,MATCH($D77,'1. Вставить из конвертера'!$A:$A,0),COLUMN(G$50))))</f>
        <v>436451</v>
      </c>
      <c r="H54" s="29">
        <f>(IF(ISNA(INDEX('1. Вставить из конвертера'!$1:$1048576,MATCH($B77,'1. Вставить из конвертера'!$A:$A,0),COLUMN(H$50))),0,INDEX('1. Вставить из конвертера'!$1:$1048576,MATCH($B77,'1. Вставить из конвертера'!$A:$A,0),COLUMN(H$50))))+(IF(ISNA(INDEX('1. Вставить из конвертера'!$1:$1048576,MATCH($C77,'1. Вставить из конвертера'!$A:$A,0),COLUMN(H$50))),0,INDEX('1. Вставить из конвертера'!$1:$1048576,MATCH($C77,'1. Вставить из конвертера'!$A:$A,0),COLUMN(H$50))))+(IF(ISNA(INDEX('1. Вставить из конвертера'!$1:$1048576,MATCH($D77,'1. Вставить из конвертера'!$A:$A,0),COLUMN(H$50))),0,INDEX('1. Вставить из конвертера'!$1:$1048576,MATCH($D77,'1. Вставить из конвертера'!$A:$A,0),COLUMN(H$50))))</f>
        <v>0</v>
      </c>
      <c r="I54" s="29">
        <f>(IF(ISNA(INDEX('1. Вставить из конвертера'!$1:$1048576,MATCH($B77,'1. Вставить из конвертера'!$A:$A,0),COLUMN(I$50))),0,INDEX('1. Вставить из конвертера'!$1:$1048576,MATCH($B77,'1. Вставить из конвертера'!$A:$A,0),COLUMN(I$50))))+(IF(ISNA(INDEX('1. Вставить из конвертера'!$1:$1048576,MATCH($C77,'1. Вставить из конвертера'!$A:$A,0),COLUMN(I$50))),0,INDEX('1. Вставить из конвертера'!$1:$1048576,MATCH($C77,'1. Вставить из конвертера'!$A:$A,0),COLUMN(I$50))))+(IF(ISNA(INDEX('1. Вставить из конвертера'!$1:$1048576,MATCH($D77,'1. Вставить из конвертера'!$A:$A,0),COLUMN(I$50))),0,INDEX('1. Вставить из конвертера'!$1:$1048576,MATCH($D77,'1. Вставить из конвертера'!$A:$A,0),COLUMN(I$50))))</f>
        <v>487556</v>
      </c>
      <c r="J54" s="29">
        <f>(IF(ISNA(INDEX('1. Вставить из конвертера'!$1:$1048576,MATCH($B77,'1. Вставить из конвертера'!$A:$A,0),COLUMN(J$50))),0,INDEX('1. Вставить из конвертера'!$1:$1048576,MATCH($B77,'1. Вставить из конвертера'!$A:$A,0),COLUMN(J$50))))+(IF(ISNA(INDEX('1. Вставить из конвертера'!$1:$1048576,MATCH($C77,'1. Вставить из конвертера'!$A:$A,0),COLUMN(J$50))),0,INDEX('1. Вставить из конвертера'!$1:$1048576,MATCH($C77,'1. Вставить из конвертера'!$A:$A,0),COLUMN(J$50))))+(IF(ISNA(INDEX('1. Вставить из конвертера'!$1:$1048576,MATCH($D77,'1. Вставить из конвертера'!$A:$A,0),COLUMN(J$50))),0,INDEX('1. Вставить из конвертера'!$1:$1048576,MATCH($D77,'1. Вставить из конвертера'!$A:$A,0),COLUMN(J$50))))</f>
        <v>0</v>
      </c>
      <c r="K54" s="29">
        <f>(IF(ISNA(INDEX('1. Вставить из конвертера'!$1:$1048576,MATCH($B77,'1. Вставить из конвертера'!$A:$A,0),COLUMN(K$50))),0,INDEX('1. Вставить из конвертера'!$1:$1048576,MATCH($B77,'1. Вставить из конвертера'!$A:$A,0),COLUMN(K$50))))+(IF(ISNA(INDEX('1. Вставить из конвертера'!$1:$1048576,MATCH($C77,'1. Вставить из конвертера'!$A:$A,0),COLUMN(K$50))),0,INDEX('1. Вставить из конвертера'!$1:$1048576,MATCH($C77,'1. Вставить из конвертера'!$A:$A,0),COLUMN(K$50))))+(IF(ISNA(INDEX('1. Вставить из конвертера'!$1:$1048576,MATCH($D77,'1. Вставить из конвертера'!$A:$A,0),COLUMN(K$50))),0,INDEX('1. Вставить из конвертера'!$1:$1048576,MATCH($D77,'1. Вставить из конвертера'!$A:$A,0),COLUMN(K$50))))</f>
        <v>0</v>
      </c>
      <c r="L54" s="29">
        <f>(IF(ISNA(INDEX('1. Вставить из конвертера'!$1:$1048576,MATCH($B77,'1. Вставить из конвертера'!$A:$A,0),COLUMN(L$50))),0,INDEX('1. Вставить из конвертера'!$1:$1048576,MATCH($B77,'1. Вставить из конвертера'!$A:$A,0),COLUMN(L$50))))+(IF(ISNA(INDEX('1. Вставить из конвертера'!$1:$1048576,MATCH($C77,'1. Вставить из конвертера'!$A:$A,0),COLUMN(L$50))),0,INDEX('1. Вставить из конвертера'!$1:$1048576,MATCH($C77,'1. Вставить из конвертера'!$A:$A,0),COLUMN(L$50))))+(IF(ISNA(INDEX('1. Вставить из конвертера'!$1:$1048576,MATCH($D77,'1. Вставить из конвертера'!$A:$A,0),COLUMN(L$50))),0,INDEX('1. Вставить из конвертера'!$1:$1048576,MATCH($D77,'1. Вставить из конвертера'!$A:$A,0),COLUMN(L$50))))</f>
        <v>0</v>
      </c>
      <c r="M54" s="29">
        <f>(IF(ISNA(INDEX('1. Вставить из конвертера'!$1:$1048576,MATCH($B77,'1. Вставить из конвертера'!$A:$A,0),COLUMN(M$50))),0,INDEX('1. Вставить из конвертера'!$1:$1048576,MATCH($B77,'1. Вставить из конвертера'!$A:$A,0),COLUMN(M$50))))+(IF(ISNA(INDEX('1. Вставить из конвертера'!$1:$1048576,MATCH($C77,'1. Вставить из конвертера'!$A:$A,0),COLUMN(M$50))),0,INDEX('1. Вставить из конвертера'!$1:$1048576,MATCH($C77,'1. Вставить из конвертера'!$A:$A,0),COLUMN(M$50))))+(IF(ISNA(INDEX('1. Вставить из конвертера'!$1:$1048576,MATCH($D77,'1. Вставить из конвертера'!$A:$A,0),COLUMN(M$50))),0,INDEX('1. Вставить из конвертера'!$1:$1048576,MATCH($D77,'1. Вставить из конвертера'!$A:$A,0),COLUMN(M$50))))</f>
        <v>0</v>
      </c>
      <c r="N54" s="29">
        <f>(IF(ISNA(INDEX('1. Вставить из конвертера'!$1:$1048576,MATCH($B77,'1. Вставить из конвертера'!$A:$A,0),COLUMN(N$50))),0,INDEX('1. Вставить из конвертера'!$1:$1048576,MATCH($B77,'1. Вставить из конвертера'!$A:$A,0),COLUMN(N$50))))+(IF(ISNA(INDEX('1. Вставить из конвертера'!$1:$1048576,MATCH($C77,'1. Вставить из конвертера'!$A:$A,0),COLUMN(N$50))),0,INDEX('1. Вставить из конвертера'!$1:$1048576,MATCH($C77,'1. Вставить из конвертера'!$A:$A,0),COLUMN(N$50))))+(IF(ISNA(INDEX('1. Вставить из конвертера'!$1:$1048576,MATCH($D77,'1. Вставить из конвертера'!$A:$A,0),COLUMN(N$50))),0,INDEX('1. Вставить из конвертера'!$1:$1048576,MATCH($D77,'1. Вставить из конвертера'!$A:$A,0),COLUMN(N$50))))</f>
        <v>0</v>
      </c>
      <c r="O54" s="29">
        <f>(IF(ISNA(INDEX('1. Вставить из конвертера'!$1:$1048576,MATCH($B77,'1. Вставить из конвертера'!$A:$A,0),COLUMN(O$50))),0,INDEX('1. Вставить из конвертера'!$1:$1048576,MATCH($B77,'1. Вставить из конвертера'!$A:$A,0),COLUMN(O$50))))+(IF(ISNA(INDEX('1. Вставить из конвертера'!$1:$1048576,MATCH($C77,'1. Вставить из конвертера'!$A:$A,0),COLUMN(O$50))),0,INDEX('1. Вставить из конвертера'!$1:$1048576,MATCH($C77,'1. Вставить из конвертера'!$A:$A,0),COLUMN(O$50))))+(IF(ISNA(INDEX('1. Вставить из конвертера'!$1:$1048576,MATCH($D77,'1. Вставить из конвертера'!$A:$A,0),COLUMN(O$50))),0,INDEX('1. Вставить из конвертера'!$1:$1048576,MATCH($D77,'1. Вставить из конвертера'!$A:$A,0),COLUMN(O$50))))</f>
        <v>0</v>
      </c>
      <c r="P54" s="29">
        <f>(IF(ISNA(INDEX('1. Вставить из конвертера'!$1:$1048576,MATCH($B77,'1. Вставить из конвертера'!$A:$A,0),COLUMN(P$50))),0,INDEX('1. Вставить из конвертера'!$1:$1048576,MATCH($B77,'1. Вставить из конвертера'!$A:$A,0),COLUMN(P$50))))+(IF(ISNA(INDEX('1. Вставить из конвертера'!$1:$1048576,MATCH($C77,'1. Вставить из конвертера'!$A:$A,0),COLUMN(P$50))),0,INDEX('1. Вставить из конвертера'!$1:$1048576,MATCH($C77,'1. Вставить из конвертера'!$A:$A,0),COLUMN(P$50))))+(IF(ISNA(INDEX('1. Вставить из конвертера'!$1:$1048576,MATCH($D77,'1. Вставить из конвертера'!$A:$A,0),COLUMN(P$50))),0,INDEX('1. Вставить из конвертера'!$1:$1048576,MATCH($D77,'1. Вставить из конвертера'!$A:$A,0),COLUMN(P$50))))</f>
        <v>0</v>
      </c>
      <c r="Q54" s="29">
        <f>(IF(ISNA(INDEX('1. Вставить из конвертера'!$1:$1048576,MATCH($B77,'1. Вставить из конвертера'!$A:$A,0),COLUMN(Q$50))),0,INDEX('1. Вставить из конвертера'!$1:$1048576,MATCH($B77,'1. Вставить из конвертера'!$A:$A,0),COLUMN(Q$50))))+(IF(ISNA(INDEX('1. Вставить из конвертера'!$1:$1048576,MATCH($C77,'1. Вставить из конвертера'!$A:$A,0),COLUMN(Q$50))),0,INDEX('1. Вставить из конвертера'!$1:$1048576,MATCH($C77,'1. Вставить из конвертера'!$A:$A,0),COLUMN(Q$50))))+(IF(ISNA(INDEX('1. Вставить из конвертера'!$1:$1048576,MATCH($D77,'1. Вставить из конвертера'!$A:$A,0),COLUMN(Q$50))),0,INDEX('1. Вставить из конвертера'!$1:$1048576,MATCH($D77,'1. Вставить из конвертера'!$A:$A,0),COLUMN(Q$50))))</f>
        <v>0</v>
      </c>
      <c r="R54" s="29">
        <f>(IF(ISNA(INDEX('1. Вставить из конвертера'!$1:$1048576,MATCH($B77,'1. Вставить из конвертера'!$A:$A,0),COLUMN(R$50))),0,INDEX('1. Вставить из конвертера'!$1:$1048576,MATCH($B77,'1. Вставить из конвертера'!$A:$A,0),COLUMN(R$50))))+(IF(ISNA(INDEX('1. Вставить из конвертера'!$1:$1048576,MATCH($C77,'1. Вставить из конвертера'!$A:$A,0),COLUMN(R$50))),0,INDEX('1. Вставить из конвертера'!$1:$1048576,MATCH($C77,'1. Вставить из конвертера'!$A:$A,0),COLUMN(R$50))))+(IF(ISNA(INDEX('1. Вставить из конвертера'!$1:$1048576,MATCH($D77,'1. Вставить из конвертера'!$A:$A,0),COLUMN(R$50))),0,INDEX('1. Вставить из конвертера'!$1:$1048576,MATCH($D77,'1. Вставить из конвертера'!$A:$A,0),COLUMN(R$50))))</f>
        <v>0</v>
      </c>
      <c r="S54" s="29">
        <f>(IF(ISNA(INDEX('1. Вставить из конвертера'!$1:$1048576,MATCH($B77,'1. Вставить из конвертера'!$A:$A,0),COLUMN(S$50))),0,INDEX('1. Вставить из конвертера'!$1:$1048576,MATCH($B77,'1. Вставить из конвертера'!$A:$A,0),COLUMN(S$50))))+(IF(ISNA(INDEX('1. Вставить из конвертера'!$1:$1048576,MATCH($C77,'1. Вставить из конвертера'!$A:$A,0),COLUMN(S$50))),0,INDEX('1. Вставить из конвертера'!$1:$1048576,MATCH($C77,'1. Вставить из конвертера'!$A:$A,0),COLUMN(S$50))))+(IF(ISNA(INDEX('1. Вставить из конвертера'!$1:$1048576,MATCH($D77,'1. Вставить из конвертера'!$A:$A,0),COLUMN(S$50))),0,INDEX('1. Вставить из конвертера'!$1:$1048576,MATCH($D77,'1. Вставить из конвертера'!$A:$A,0),COLUMN(S$50))))</f>
        <v>0</v>
      </c>
      <c r="T54" s="29">
        <f>(IF(ISNA(INDEX('1. Вставить из конвертера'!$1:$1048576,MATCH($B77,'1. Вставить из конвертера'!$A:$A,0),COLUMN(T$50))),0,INDEX('1. Вставить из конвертера'!$1:$1048576,MATCH($B77,'1. Вставить из конвертера'!$A:$A,0),COLUMN(T$50))))+(IF(ISNA(INDEX('1. Вставить из конвертера'!$1:$1048576,MATCH($C77,'1. Вставить из конвертера'!$A:$A,0),COLUMN(T$50))),0,INDEX('1. Вставить из конвертера'!$1:$1048576,MATCH($C77,'1. Вставить из конвертера'!$A:$A,0),COLUMN(T$50))))+(IF(ISNA(INDEX('1. Вставить из конвертера'!$1:$1048576,MATCH($D77,'1. Вставить из конвертера'!$A:$A,0),COLUMN(T$50))),0,INDEX('1. Вставить из конвертера'!$1:$1048576,MATCH($D77,'1. Вставить из конвертера'!$A:$A,0),COLUMN(T$50))))</f>
        <v>0</v>
      </c>
      <c r="U54" s="29">
        <f>(IF(ISNA(INDEX('1. Вставить из конвертера'!$1:$1048576,MATCH($B77,'1. Вставить из конвертера'!$A:$A,0),COLUMN(U$50))),0,INDEX('1. Вставить из конвертера'!$1:$1048576,MATCH($B77,'1. Вставить из конвертера'!$A:$A,0),COLUMN(U$50))))+(IF(ISNA(INDEX('1. Вставить из конвертера'!$1:$1048576,MATCH($C77,'1. Вставить из конвертера'!$A:$A,0),COLUMN(U$50))),0,INDEX('1. Вставить из конвертера'!$1:$1048576,MATCH($C77,'1. Вставить из конвертера'!$A:$A,0),COLUMN(U$50))))+(IF(ISNA(INDEX('1. Вставить из конвертера'!$1:$1048576,MATCH($D77,'1. Вставить из конвертера'!$A:$A,0),COLUMN(U$50))),0,INDEX('1. Вставить из конвертера'!$1:$1048576,MATCH($D77,'1. Вставить из конвертера'!$A:$A,0),COLUMN(U$50))))</f>
        <v>0</v>
      </c>
      <c r="V54" s="29">
        <f>(IF(ISNA(INDEX('1. Вставить из конвертера'!$1:$1048576,MATCH($B77,'1. Вставить из конвертера'!$A:$A,0),COLUMN(V$50))),0,INDEX('1. Вставить из конвертера'!$1:$1048576,MATCH($B77,'1. Вставить из конвертера'!$A:$A,0),COLUMN(V$50))))+(IF(ISNA(INDEX('1. Вставить из конвертера'!$1:$1048576,MATCH($C77,'1. Вставить из конвертера'!$A:$A,0),COLUMN(V$50))),0,INDEX('1. Вставить из конвертера'!$1:$1048576,MATCH($C77,'1. Вставить из конвертера'!$A:$A,0),COLUMN(V$50))))+(IF(ISNA(INDEX('1. Вставить из конвертера'!$1:$1048576,MATCH($D77,'1. Вставить из конвертера'!$A:$A,0),COLUMN(V$50))),0,INDEX('1. Вставить из конвертера'!$1:$1048576,MATCH($D77,'1. Вставить из конвертера'!$A:$A,0),COLUMN(V$50))))</f>
        <v>826072</v>
      </c>
      <c r="W54" s="29">
        <f>(IF(ISNA(INDEX('1. Вставить из конвертера'!$1:$1048576,MATCH($B77,'1. Вставить из конвертера'!$A:$A,0),COLUMN(W$50))),0,INDEX('1. Вставить из конвертера'!$1:$1048576,MATCH($B77,'1. Вставить из конвертера'!$A:$A,0),COLUMN(W$50))))+(IF(ISNA(INDEX('1. Вставить из конвертера'!$1:$1048576,MATCH($C77,'1. Вставить из конвертера'!$A:$A,0),COLUMN(W$50))),0,INDEX('1. Вставить из конвертера'!$1:$1048576,MATCH($C77,'1. Вставить из конвертера'!$A:$A,0),COLUMN(W$50))))+(IF(ISNA(INDEX('1. Вставить из конвертера'!$1:$1048576,MATCH($D77,'1. Вставить из конвертера'!$A:$A,0),COLUMN(W$50))),0,INDEX('1. Вставить из конвертера'!$1:$1048576,MATCH($D77,'1. Вставить из конвертера'!$A:$A,0),COLUMN(W$50))))</f>
        <v>0</v>
      </c>
      <c r="X54" s="29">
        <f>(IF(ISNA(INDEX('1. Вставить из конвертера'!$1:$1048576,MATCH($B77,'1. Вставить из конвертера'!$A:$A,0),COLUMN(X$50))),0,INDEX('1. Вставить из конвертера'!$1:$1048576,MATCH($B77,'1. Вставить из конвертера'!$A:$A,0),COLUMN(X$50))))+(IF(ISNA(INDEX('1. Вставить из конвертера'!$1:$1048576,MATCH($C77,'1. Вставить из конвертера'!$A:$A,0),COLUMN(X$50))),0,INDEX('1. Вставить из конвертера'!$1:$1048576,MATCH($C77,'1. Вставить из конвертера'!$A:$A,0),COLUMN(X$50))))+(IF(ISNA(INDEX('1. Вставить из конвертера'!$1:$1048576,MATCH($D77,'1. Вставить из конвертера'!$A:$A,0),COLUMN(X$50))),0,INDEX('1. Вставить из конвертера'!$1:$1048576,MATCH($D77,'1. Вставить из конвертера'!$A:$A,0),COLUMN(X$50))))</f>
        <v>0</v>
      </c>
      <c r="Y54" s="29">
        <f>(IF(ISNA(INDEX('1. Вставить из конвертера'!$1:$1048576,MATCH($B77,'1. Вставить из конвертера'!$A:$A,0),COLUMN(Y$50))),0,INDEX('1. Вставить из конвертера'!$1:$1048576,MATCH($B77,'1. Вставить из конвертера'!$A:$A,0),COLUMN(Y$50))))+(IF(ISNA(INDEX('1. Вставить из конвертера'!$1:$1048576,MATCH($C77,'1. Вставить из конвертера'!$A:$A,0),COLUMN(Y$50))),0,INDEX('1. Вставить из конвертера'!$1:$1048576,MATCH($C77,'1. Вставить из конвертера'!$A:$A,0),COLUMN(Y$50))))+(IF(ISNA(INDEX('1. Вставить из конвертера'!$1:$1048576,MATCH($D77,'1. Вставить из конвертера'!$A:$A,0),COLUMN(Y$50))),0,INDEX('1. Вставить из конвертера'!$1:$1048576,MATCH($D77,'1. Вставить из конвертера'!$A:$A,0),COLUMN(Y$50))))</f>
        <v>0</v>
      </c>
      <c r="Z54" s="29">
        <f>(IF(ISNA(INDEX('1. Вставить из конвертера'!$1:$1048576,MATCH($B77,'1. Вставить из конвертера'!$A:$A,0),COLUMN(Z$50))),0,INDEX('1. Вставить из конвертера'!$1:$1048576,MATCH($B77,'1. Вставить из конвертера'!$A:$A,0),COLUMN(Z$50))))+(IF(ISNA(INDEX('1. Вставить из конвертера'!$1:$1048576,MATCH($C77,'1. Вставить из конвертера'!$A:$A,0),COLUMN(Z$50))),0,INDEX('1. Вставить из конвертера'!$1:$1048576,MATCH($C77,'1. Вставить из конвертера'!$A:$A,0),COLUMN(Z$50))))+(IF(ISNA(INDEX('1. Вставить из конвертера'!$1:$1048576,MATCH($D77,'1. Вставить из конвертера'!$A:$A,0),COLUMN(Z$50))),0,INDEX('1. Вставить из конвертера'!$1:$1048576,MATCH($D77,'1. Вставить из конвертера'!$A:$A,0),COLUMN(Z$50))))</f>
        <v>0</v>
      </c>
      <c r="AA54" s="29">
        <f>(IF(ISNA(INDEX('1. Вставить из конвертера'!$1:$1048576,MATCH($B77,'1. Вставить из конвертера'!$A:$A,0),COLUMN(AA$50))),0,INDEX('1. Вставить из конвертера'!$1:$1048576,MATCH($B77,'1. Вставить из конвертера'!$A:$A,0),COLUMN(AA$50))))+(IF(ISNA(INDEX('1. Вставить из конвертера'!$1:$1048576,MATCH($C77,'1. Вставить из конвертера'!$A:$A,0),COLUMN(AA$50))),0,INDEX('1. Вставить из конвертера'!$1:$1048576,MATCH($C77,'1. Вставить из конвертера'!$A:$A,0),COLUMN(AA$50))))+(IF(ISNA(INDEX('1. Вставить из конвертера'!$1:$1048576,MATCH($D77,'1. Вставить из конвертера'!$A:$A,0),COLUMN(AA$50))),0,INDEX('1. Вставить из конвертера'!$1:$1048576,MATCH($D77,'1. Вставить из конвертера'!$A:$A,0),COLUMN(AA$50))))</f>
        <v>0</v>
      </c>
      <c r="AB54" s="29">
        <f>(IF(ISNA(INDEX('1. Вставить из конвертера'!$1:$1048576,MATCH($B77,'1. Вставить из конвертера'!$A:$A,0),COLUMN(AB$50))),0,INDEX('1. Вставить из конвертера'!$1:$1048576,MATCH($B77,'1. Вставить из конвертера'!$A:$A,0),COLUMN(AB$50))))+(IF(ISNA(INDEX('1. Вставить из конвертера'!$1:$1048576,MATCH($C77,'1. Вставить из конвертера'!$A:$A,0),COLUMN(AB$50))),0,INDEX('1. Вставить из конвертера'!$1:$1048576,MATCH($C77,'1. Вставить из конвертера'!$A:$A,0),COLUMN(AB$50))))+(IF(ISNA(INDEX('1. Вставить из конвертера'!$1:$1048576,MATCH($D77,'1. Вставить из конвертера'!$A:$A,0),COLUMN(AB$50))),0,INDEX('1. Вставить из конвертера'!$1:$1048576,MATCH($D77,'1. Вставить из конвертера'!$A:$A,0),COLUMN(AB$50))))</f>
        <v>0</v>
      </c>
      <c r="AC54" s="29">
        <f>(IF(ISNA(INDEX('1. Вставить из конвертера'!$1:$1048576,MATCH($B77,'1. Вставить из конвертера'!$A:$A,0),COLUMN(AC$50))),0,INDEX('1. Вставить из конвертера'!$1:$1048576,MATCH($B77,'1. Вставить из конвертера'!$A:$A,0),COLUMN(AC$50))))+(IF(ISNA(INDEX('1. Вставить из конвертера'!$1:$1048576,MATCH($C77,'1. Вставить из конвертера'!$A:$A,0),COLUMN(AC$50))),0,INDEX('1. Вставить из конвертера'!$1:$1048576,MATCH($C77,'1. Вставить из конвертера'!$A:$A,0),COLUMN(AC$50))))+(IF(ISNA(INDEX('1. Вставить из конвертера'!$1:$1048576,MATCH($D77,'1. Вставить из конвертера'!$A:$A,0),COLUMN(AC$50))),0,INDEX('1. Вставить из конвертера'!$1:$1048576,MATCH($D77,'1. Вставить из конвертера'!$A:$A,0),COLUMN(AC$50))))</f>
        <v>0</v>
      </c>
      <c r="AD54" s="29">
        <f>(IF(ISNA(INDEX('1. Вставить из конвертера'!$1:$1048576,MATCH($B77,'1. Вставить из конвертера'!$A:$A,0),COLUMN(AD$50))),0,INDEX('1. Вставить из конвертера'!$1:$1048576,MATCH($B77,'1. Вставить из конвертера'!$A:$A,0),COLUMN(AD$50))))+(IF(ISNA(INDEX('1. Вставить из конвертера'!$1:$1048576,MATCH($C77,'1. Вставить из конвертера'!$A:$A,0),COLUMN(AD$50))),0,INDEX('1. Вставить из конвертера'!$1:$1048576,MATCH($C77,'1. Вставить из конвертера'!$A:$A,0),COLUMN(AD$50))))+(IF(ISNA(INDEX('1. Вставить из конвертера'!$1:$1048576,MATCH($D77,'1. Вставить из конвертера'!$A:$A,0),COLUMN(AD$50))),0,INDEX('1. Вставить из конвертера'!$1:$1048576,MATCH($D77,'1. Вставить из конвертера'!$A:$A,0),COLUMN(AD$50))))</f>
        <v>0</v>
      </c>
      <c r="AE54" s="29">
        <f>(IF(ISNA(INDEX('1. Вставить из конвертера'!$1:$1048576,MATCH($B77,'1. Вставить из конвертера'!$A:$A,0),COLUMN(AE$50))),0,INDEX('1. Вставить из конвертера'!$1:$1048576,MATCH($B77,'1. Вставить из конвертера'!$A:$A,0),COLUMN(AE$50))))+(IF(ISNA(INDEX('1. Вставить из конвертера'!$1:$1048576,MATCH($C77,'1. Вставить из конвертера'!$A:$A,0),COLUMN(AE$50))),0,INDEX('1. Вставить из конвертера'!$1:$1048576,MATCH($C77,'1. Вставить из конвертера'!$A:$A,0),COLUMN(AE$50))))+(IF(ISNA(INDEX('1. Вставить из конвертера'!$1:$1048576,MATCH($D77,'1. Вставить из конвертера'!$A:$A,0),COLUMN(AE$50))),0,INDEX('1. Вставить из конвертера'!$1:$1048576,MATCH($D77,'1. Вставить из конвертера'!$A:$A,0),COLUMN(AE$50))))</f>
        <v>0</v>
      </c>
      <c r="AF54" s="29">
        <f>(IF(ISNA(INDEX('1. Вставить из конвертера'!$1:$1048576,MATCH($B77,'1. Вставить из конвертера'!$A:$A,0),COLUMN(AF$50))),0,INDEX('1. Вставить из конвертера'!$1:$1048576,MATCH($B77,'1. Вставить из конвертера'!$A:$A,0),COLUMN(AF$50))))+(IF(ISNA(INDEX('1. Вставить из конвертера'!$1:$1048576,MATCH($C77,'1. Вставить из конвертера'!$A:$A,0),COLUMN(AF$50))),0,INDEX('1. Вставить из конвертера'!$1:$1048576,MATCH($C77,'1. Вставить из конвертера'!$A:$A,0),COLUMN(AF$50))))+(IF(ISNA(INDEX('1. Вставить из конвертера'!$1:$1048576,MATCH($D77,'1. Вставить из конвертера'!$A:$A,0),COLUMN(AF$50))),0,INDEX('1. Вставить из конвертера'!$1:$1048576,MATCH($D77,'1. Вставить из конвертера'!$A:$A,0),COLUMN(AF$50))))</f>
        <v>0</v>
      </c>
      <c r="AG54" s="29">
        <f>(IF(ISNA(INDEX('1. Вставить из конвертера'!$1:$1048576,MATCH($B77,'1. Вставить из конвертера'!$A:$A,0),COLUMN(AG$50))),0,INDEX('1. Вставить из конвертера'!$1:$1048576,MATCH($B77,'1. Вставить из конвертера'!$A:$A,0),COLUMN(AG$50))))+(IF(ISNA(INDEX('1. Вставить из конвертера'!$1:$1048576,MATCH($C77,'1. Вставить из конвертера'!$A:$A,0),COLUMN(AG$50))),0,INDEX('1. Вставить из конвертера'!$1:$1048576,MATCH($C77,'1. Вставить из конвертера'!$A:$A,0),COLUMN(AG$50))))+(IF(ISNA(INDEX('1. Вставить из конвертера'!$1:$1048576,MATCH($D77,'1. Вставить из конвертера'!$A:$A,0),COLUMN(AG$50))),0,INDEX('1. Вставить из конвертера'!$1:$1048576,MATCH($D77,'1. Вставить из конвертера'!$A:$A,0),COLUMN(AG$50))))</f>
        <v>0</v>
      </c>
      <c r="AH54" s="29">
        <f>(IF(ISNA(INDEX('1. Вставить из конвертера'!$1:$1048576,MATCH($B77,'1. Вставить из конвертера'!$A:$A,0),COLUMN(AH$50))),0,INDEX('1. Вставить из конвертера'!$1:$1048576,MATCH($B77,'1. Вставить из конвертера'!$A:$A,0),COLUMN(AH$50))))+(IF(ISNA(INDEX('1. Вставить из конвертера'!$1:$1048576,MATCH($C77,'1. Вставить из конвертера'!$A:$A,0),COLUMN(AH$50))),0,INDEX('1. Вставить из конвертера'!$1:$1048576,MATCH($C77,'1. Вставить из конвертера'!$A:$A,0),COLUMN(AH$50))))+(IF(ISNA(INDEX('1. Вставить из конвертера'!$1:$1048576,MATCH($D77,'1. Вставить из конвертера'!$A:$A,0),COLUMN(AH$50))),0,INDEX('1. Вставить из конвертера'!$1:$1048576,MATCH($D77,'1. Вставить из конвертера'!$A:$A,0),COLUMN(AH$50))))</f>
        <v>0</v>
      </c>
      <c r="AI54" s="29">
        <f>(IF(ISNA(INDEX('1. Вставить из конвертера'!$1:$1048576,MATCH($B77,'1. Вставить из конвертера'!$A:$A,0),COLUMN(AI$50))),0,INDEX('1. Вставить из конвертера'!$1:$1048576,MATCH($B77,'1. Вставить из конвертера'!$A:$A,0),COLUMN(AI$50))))+(IF(ISNA(INDEX('1. Вставить из конвертера'!$1:$1048576,MATCH($C77,'1. Вставить из конвертера'!$A:$A,0),COLUMN(AI$50))),0,INDEX('1. Вставить из конвертера'!$1:$1048576,MATCH($C77,'1. Вставить из конвертера'!$A:$A,0),COLUMN(AI$50))))+(IF(ISNA(INDEX('1. Вставить из конвертера'!$1:$1048576,MATCH($D77,'1. Вставить из конвертера'!$A:$A,0),COLUMN(AI$50))),0,INDEX('1. Вставить из конвертера'!$1:$1048576,MATCH($D77,'1. Вставить из конвертера'!$A:$A,0),COLUMN(AI$50))))</f>
        <v>0</v>
      </c>
      <c r="AJ54" s="29">
        <f>(IF(ISNA(INDEX('1. Вставить из конвертера'!$1:$1048576,MATCH($B77,'1. Вставить из конвертера'!$A:$A,0),COLUMN(AJ$50))),0,INDEX('1. Вставить из конвертера'!$1:$1048576,MATCH($B77,'1. Вставить из конвертера'!$A:$A,0),COLUMN(AJ$50))))+(IF(ISNA(INDEX('1. Вставить из конвертера'!$1:$1048576,MATCH($C77,'1. Вставить из конвертера'!$A:$A,0),COLUMN(AJ$50))),0,INDEX('1. Вставить из конвертера'!$1:$1048576,MATCH($C77,'1. Вставить из конвертера'!$A:$A,0),COLUMN(AJ$50))))+(IF(ISNA(INDEX('1. Вставить из конвертера'!$1:$1048576,MATCH($D77,'1. Вставить из конвертера'!$A:$A,0),COLUMN(AJ$50))),0,INDEX('1. Вставить из конвертера'!$1:$1048576,MATCH($D77,'1. Вставить из конвертера'!$A:$A,0),COLUMN(AJ$50))))</f>
        <v>0</v>
      </c>
      <c r="AK54" s="29">
        <f>(IF(ISNA(INDEX('1. Вставить из конвертера'!$1:$1048576,MATCH($B77,'1. Вставить из конвертера'!$A:$A,0),COLUMN(AK$50))),0,INDEX('1. Вставить из конвертера'!$1:$1048576,MATCH($B77,'1. Вставить из конвертера'!$A:$A,0),COLUMN(AK$50))))+(IF(ISNA(INDEX('1. Вставить из конвертера'!$1:$1048576,MATCH($C77,'1. Вставить из конвертера'!$A:$A,0),COLUMN(AK$50))),0,INDEX('1. Вставить из конвертера'!$1:$1048576,MATCH($C77,'1. Вставить из конвертера'!$A:$A,0),COLUMN(AK$50))))+(IF(ISNA(INDEX('1. Вставить из конвертера'!$1:$1048576,MATCH($D77,'1. Вставить из конвертера'!$A:$A,0),COLUMN(AK$50))),0,INDEX('1. Вставить из конвертера'!$1:$1048576,MATCH($D77,'1. Вставить из конвертера'!$A:$A,0),COLUMN(AK$50))))</f>
        <v>0</v>
      </c>
      <c r="AL54" s="29">
        <f>(IF(ISNA(INDEX('1. Вставить из конвертера'!$1:$1048576,MATCH($B77,'1. Вставить из конвертера'!$A:$A,0),COLUMN(AL$50))),0,INDEX('1. Вставить из конвертера'!$1:$1048576,MATCH($B77,'1. Вставить из конвертера'!$A:$A,0),COLUMN(AL$50))))+(IF(ISNA(INDEX('1. Вставить из конвертера'!$1:$1048576,MATCH($C77,'1. Вставить из конвертера'!$A:$A,0),COLUMN(AL$50))),0,INDEX('1. Вставить из конвертера'!$1:$1048576,MATCH($C77,'1. Вставить из конвертера'!$A:$A,0),COLUMN(AL$50))))+(IF(ISNA(INDEX('1. Вставить из конвертера'!$1:$1048576,MATCH($D77,'1. Вставить из конвертера'!$A:$A,0),COLUMN(AL$50))),0,INDEX('1. Вставить из конвертера'!$1:$1048576,MATCH($D77,'1. Вставить из конвертера'!$A:$A,0),COLUMN(AL$50))))</f>
        <v>0</v>
      </c>
      <c r="AM54" s="29">
        <f>(IF(ISNA(INDEX('1. Вставить из конвертера'!$1:$1048576,MATCH($B77,'1. Вставить из конвертера'!$A:$A,0),COLUMN(AM$50))),0,INDEX('1. Вставить из конвертера'!$1:$1048576,MATCH($B77,'1. Вставить из конвертера'!$A:$A,0),COLUMN(AM$50))))+(IF(ISNA(INDEX('1. Вставить из конвертера'!$1:$1048576,MATCH($C77,'1. Вставить из конвертера'!$A:$A,0),COLUMN(AM$50))),0,INDEX('1. Вставить из конвертера'!$1:$1048576,MATCH($C77,'1. Вставить из конвертера'!$A:$A,0),COLUMN(AM$50))))+(IF(ISNA(INDEX('1. Вставить из конвертера'!$1:$1048576,MATCH($D77,'1. Вставить из конвертера'!$A:$A,0),COLUMN(AM$50))),0,INDEX('1. Вставить из конвертера'!$1:$1048576,MATCH($D77,'1. Вставить из конвертера'!$A:$A,0),COLUMN(AM$50))))</f>
        <v>0</v>
      </c>
      <c r="AN54" s="29">
        <f>(IF(ISNA(INDEX('1. Вставить из конвертера'!$1:$1048576,MATCH($B77,'1. Вставить из конвертера'!$A:$A,0),COLUMN(AN$50))),0,INDEX('1. Вставить из конвертера'!$1:$1048576,MATCH($B77,'1. Вставить из конвертера'!$A:$A,0),COLUMN(AN$50))))+(IF(ISNA(INDEX('1. Вставить из конвертера'!$1:$1048576,MATCH($C77,'1. Вставить из конвертера'!$A:$A,0),COLUMN(AN$50))),0,INDEX('1. Вставить из конвертера'!$1:$1048576,MATCH($C77,'1. Вставить из конвертера'!$A:$A,0),COLUMN(AN$50))))+(IF(ISNA(INDEX('1. Вставить из конвертера'!$1:$1048576,MATCH($D77,'1. Вставить из конвертера'!$A:$A,0),COLUMN(AN$50))),0,INDEX('1. Вставить из конвертера'!$1:$1048576,MATCH($D77,'1. Вставить из конвертера'!$A:$A,0),COLUMN(AN$50))))</f>
        <v>0</v>
      </c>
      <c r="AO54" s="29">
        <f>(IF(ISNA(INDEX('1. Вставить из конвертера'!$1:$1048576,MATCH($B77,'1. Вставить из конвертера'!$A:$A,0),COLUMN(AO$50))),0,INDEX('1. Вставить из конвертера'!$1:$1048576,MATCH($B77,'1. Вставить из конвертера'!$A:$A,0),COLUMN(AO$50))))+(IF(ISNA(INDEX('1. Вставить из конвертера'!$1:$1048576,MATCH($C77,'1. Вставить из конвертера'!$A:$A,0),COLUMN(AO$50))),0,INDEX('1. Вставить из конвертера'!$1:$1048576,MATCH($C77,'1. Вставить из конвертера'!$A:$A,0),COLUMN(AO$50))))+(IF(ISNA(INDEX('1. Вставить из конвертера'!$1:$1048576,MATCH($D77,'1. Вставить из конвертера'!$A:$A,0),COLUMN(AO$50))),0,INDEX('1. Вставить из конвертера'!$1:$1048576,MATCH($D77,'1. Вставить из конвертера'!$A:$A,0),COLUMN(AO$50))))</f>
        <v>0</v>
      </c>
      <c r="AP54" s="29">
        <f>(IF(ISNA(INDEX('1. Вставить из конвертера'!$1:$1048576,MATCH($B77,'1. Вставить из конвертера'!$A:$A,0),COLUMN(AP$50))),0,INDEX('1. Вставить из конвертера'!$1:$1048576,MATCH($B77,'1. Вставить из конвертера'!$A:$A,0),COLUMN(AP$50))))+(IF(ISNA(INDEX('1. Вставить из конвертера'!$1:$1048576,MATCH($C77,'1. Вставить из конвертера'!$A:$A,0),COLUMN(AP$50))),0,INDEX('1. Вставить из конвертера'!$1:$1048576,MATCH($C77,'1. Вставить из конвертера'!$A:$A,0),COLUMN(AP$50))))+(IF(ISNA(INDEX('1. Вставить из конвертера'!$1:$1048576,MATCH($D77,'1. Вставить из конвертера'!$A:$A,0),COLUMN(AP$50))),0,INDEX('1. Вставить из конвертера'!$1:$1048576,MATCH($D77,'1. Вставить из конвертера'!$A:$A,0),COLUMN(AP$50))))</f>
        <v>0</v>
      </c>
      <c r="AQ54" s="29">
        <f>(IF(ISNA(INDEX('1. Вставить из конвертера'!$1:$1048576,MATCH($B77,'1. Вставить из конвертера'!$A:$A,0),COLUMN(AQ$50))),0,INDEX('1. Вставить из конвертера'!$1:$1048576,MATCH($B77,'1. Вставить из конвертера'!$A:$A,0),COLUMN(AQ$50))))+(IF(ISNA(INDEX('1. Вставить из конвертера'!$1:$1048576,MATCH($C77,'1. Вставить из конвертера'!$A:$A,0),COLUMN(AQ$50))),0,INDEX('1. Вставить из конвертера'!$1:$1048576,MATCH($C77,'1. Вставить из конвертера'!$A:$A,0),COLUMN(AQ$50))))+(IF(ISNA(INDEX('1. Вставить из конвертера'!$1:$1048576,MATCH($D77,'1. Вставить из конвертера'!$A:$A,0),COLUMN(AQ$50))),0,INDEX('1. Вставить из конвертера'!$1:$1048576,MATCH($D77,'1. Вставить из конвертера'!$A:$A,0),COLUMN(AQ$50))))</f>
        <v>0</v>
      </c>
      <c r="AR54" s="29">
        <f>(IF(ISNA(INDEX('1. Вставить из конвертера'!$1:$1048576,MATCH($B77,'1. Вставить из конвертера'!$A:$A,0),COLUMN(AR$50))),0,INDEX('1. Вставить из конвертера'!$1:$1048576,MATCH($B77,'1. Вставить из конвертера'!$A:$A,0),COLUMN(AR$50))))+(IF(ISNA(INDEX('1. Вставить из конвертера'!$1:$1048576,MATCH($C77,'1. Вставить из конвертера'!$A:$A,0),COLUMN(AR$50))),0,INDEX('1. Вставить из конвертера'!$1:$1048576,MATCH($C77,'1. Вставить из конвертера'!$A:$A,0),COLUMN(AR$50))))+(IF(ISNA(INDEX('1. Вставить из конвертера'!$1:$1048576,MATCH($D77,'1. Вставить из конвертера'!$A:$A,0),COLUMN(AR$50))),0,INDEX('1. Вставить из конвертера'!$1:$1048576,MATCH($D77,'1. Вставить из конвертера'!$A:$A,0),COLUMN(AR$50))))</f>
        <v>0</v>
      </c>
      <c r="AS54" s="29">
        <f>(IF(ISNA(INDEX('1. Вставить из конвертера'!$1:$1048576,MATCH($B77,'1. Вставить из конвертера'!$A:$A,0),COLUMN(AS$50))),0,INDEX('1. Вставить из конвертера'!$1:$1048576,MATCH($B77,'1. Вставить из конвертера'!$A:$A,0),COLUMN(AS$50))))+(IF(ISNA(INDEX('1. Вставить из конвертера'!$1:$1048576,MATCH($C77,'1. Вставить из конвертера'!$A:$A,0),COLUMN(AS$50))),0,INDEX('1. Вставить из конвертера'!$1:$1048576,MATCH($C77,'1. Вставить из конвертера'!$A:$A,0),COLUMN(AS$50))))+(IF(ISNA(INDEX('1. Вставить из конвертера'!$1:$1048576,MATCH($D77,'1. Вставить из конвертера'!$A:$A,0),COLUMN(AS$50))),0,INDEX('1. Вставить из конвертера'!$1:$1048576,MATCH($D77,'1. Вставить из конвертера'!$A:$A,0),COLUMN(AS$50))))</f>
        <v>0</v>
      </c>
      <c r="AT54" s="29">
        <f>(IF(ISNA(INDEX('1. Вставить из конвертера'!$1:$1048576,MATCH($B77,'1. Вставить из конвертера'!$A:$A,0),COLUMN(AT$50))),0,INDEX('1. Вставить из конвертера'!$1:$1048576,MATCH($B77,'1. Вставить из конвертера'!$A:$A,0),COLUMN(AT$50))))+(IF(ISNA(INDEX('1. Вставить из конвертера'!$1:$1048576,MATCH($C77,'1. Вставить из конвертера'!$A:$A,0),COLUMN(AT$50))),0,INDEX('1. Вставить из конвертера'!$1:$1048576,MATCH($C77,'1. Вставить из конвертера'!$A:$A,0),COLUMN(AT$50))))+(IF(ISNA(INDEX('1. Вставить из конвертера'!$1:$1048576,MATCH($D77,'1. Вставить из конвертера'!$A:$A,0),COLUMN(AT$50))),0,INDEX('1. Вставить из конвертера'!$1:$1048576,MATCH($D77,'1. Вставить из конвертера'!$A:$A,0),COLUMN(AT$50))))</f>
        <v>0</v>
      </c>
      <c r="AU54" s="29">
        <f>(IF(ISNA(INDEX('1. Вставить из конвертера'!$1:$1048576,MATCH($B77,'1. Вставить из конвертера'!$A:$A,0),COLUMN(AU$50))),0,INDEX('1. Вставить из конвертера'!$1:$1048576,MATCH($B77,'1. Вставить из конвертера'!$A:$A,0),COLUMN(AU$50))))+(IF(ISNA(INDEX('1. Вставить из конвертера'!$1:$1048576,MATCH($C77,'1. Вставить из конвертера'!$A:$A,0),COLUMN(AU$50))),0,INDEX('1. Вставить из конвертера'!$1:$1048576,MATCH($C77,'1. Вставить из конвертера'!$A:$A,0),COLUMN(AU$50))))+(IF(ISNA(INDEX('1. Вставить из конвертера'!$1:$1048576,MATCH($D77,'1. Вставить из конвертера'!$A:$A,0),COLUMN(AU$50))),0,INDEX('1. Вставить из конвертера'!$1:$1048576,MATCH($D77,'1. Вставить из конвертера'!$A:$A,0),COLUMN(AU$50))))</f>
        <v>0</v>
      </c>
      <c r="AV54" s="29">
        <f>(IF(ISNA(INDEX('1. Вставить из конвертера'!$1:$1048576,MATCH($B77,'1. Вставить из конвертера'!$A:$A,0),COLUMN(AV$50))),0,INDEX('1. Вставить из конвертера'!$1:$1048576,MATCH($B77,'1. Вставить из конвертера'!$A:$A,0),COLUMN(AV$50))))+(IF(ISNA(INDEX('1. Вставить из конвертера'!$1:$1048576,MATCH($C77,'1. Вставить из конвертера'!$A:$A,0),COLUMN(AV$50))),0,INDEX('1. Вставить из конвертера'!$1:$1048576,MATCH($C77,'1. Вставить из конвертера'!$A:$A,0),COLUMN(AV$50))))+(IF(ISNA(INDEX('1. Вставить из конвертера'!$1:$1048576,MATCH($D77,'1. Вставить из конвертера'!$A:$A,0),COLUMN(AV$50))),0,INDEX('1. Вставить из конвертера'!$1:$1048576,MATCH($D77,'1. Вставить из конвертера'!$A:$A,0),COLUMN(AV$50))))</f>
        <v>0</v>
      </c>
      <c r="AW54" s="29">
        <f>(IF(ISNA(INDEX('1. Вставить из конвертера'!$1:$1048576,MATCH($B77,'1. Вставить из конвертера'!$A:$A,0),COLUMN(AW$50))),0,INDEX('1. Вставить из конвертера'!$1:$1048576,MATCH($B77,'1. Вставить из конвертера'!$A:$A,0),COLUMN(AW$50))))+(IF(ISNA(INDEX('1. Вставить из конвертера'!$1:$1048576,MATCH($C77,'1. Вставить из конвертера'!$A:$A,0),COLUMN(AW$50))),0,INDEX('1. Вставить из конвертера'!$1:$1048576,MATCH($C77,'1. Вставить из конвертера'!$A:$A,0),COLUMN(AW$50))))+(IF(ISNA(INDEX('1. Вставить из конвертера'!$1:$1048576,MATCH($D77,'1. Вставить из конвертера'!$A:$A,0),COLUMN(AW$50))),0,INDEX('1. Вставить из конвертера'!$1:$1048576,MATCH($D77,'1. Вставить из конвертера'!$A:$A,0),COLUMN(AW$50))))</f>
        <v>0</v>
      </c>
      <c r="AX54" s="29">
        <f>(IF(ISNA(INDEX('1. Вставить из конвертера'!$1:$1048576,MATCH($B77,'1. Вставить из конвертера'!$A:$A,0),COLUMN(AX$50))),0,INDEX('1. Вставить из конвертера'!$1:$1048576,MATCH($B77,'1. Вставить из конвертера'!$A:$A,0),COLUMN(AX$50))))+(IF(ISNA(INDEX('1. Вставить из конвертера'!$1:$1048576,MATCH($C77,'1. Вставить из конвертера'!$A:$A,0),COLUMN(AX$50))),0,INDEX('1. Вставить из конвертера'!$1:$1048576,MATCH($C77,'1. Вставить из конвертера'!$A:$A,0),COLUMN(AX$50))))+(IF(ISNA(INDEX('1. Вставить из конвертера'!$1:$1048576,MATCH($D77,'1. Вставить из конвертера'!$A:$A,0),COLUMN(AX$50))),0,INDEX('1. Вставить из конвертера'!$1:$1048576,MATCH($D77,'1. Вставить из конвертера'!$A:$A,0),COLUMN(AX$50))))</f>
        <v>0</v>
      </c>
      <c r="AY54" s="29">
        <f>(IF(ISNA(INDEX('1. Вставить из конвертера'!$1:$1048576,MATCH($B77,'1. Вставить из конвертера'!$A:$A,0),COLUMN(AY$50))),0,INDEX('1. Вставить из конвертера'!$1:$1048576,MATCH($B77,'1. Вставить из конвертера'!$A:$A,0),COLUMN(AY$50))))+(IF(ISNA(INDEX('1. Вставить из конвертера'!$1:$1048576,MATCH($C77,'1. Вставить из конвертера'!$A:$A,0),COLUMN(AY$50))),0,INDEX('1. Вставить из конвертера'!$1:$1048576,MATCH($C77,'1. Вставить из конвертера'!$A:$A,0),COLUMN(AY$50))))+(IF(ISNA(INDEX('1. Вставить из конвертера'!$1:$1048576,MATCH($D77,'1. Вставить из конвертера'!$A:$A,0),COLUMN(AY$50))),0,INDEX('1. Вставить из конвертера'!$1:$1048576,MATCH($D77,'1. Вставить из конвертера'!$A:$A,0),COLUMN(AY$50))))</f>
        <v>0</v>
      </c>
      <c r="AZ54" s="29">
        <f>(IF(ISNA(INDEX('1. Вставить из конвертера'!$1:$1048576,MATCH($B77,'1. Вставить из конвертера'!$A:$A,0),COLUMN(AZ$50))),0,INDEX('1. Вставить из конвертера'!$1:$1048576,MATCH($B77,'1. Вставить из конвертера'!$A:$A,0),COLUMN(AZ$50))))+(IF(ISNA(INDEX('1. Вставить из конвертера'!$1:$1048576,MATCH($C77,'1. Вставить из конвертера'!$A:$A,0),COLUMN(AZ$50))),0,INDEX('1. Вставить из конвертера'!$1:$1048576,MATCH($C77,'1. Вставить из конвертера'!$A:$A,0),COLUMN(AZ$50))))+(IF(ISNA(INDEX('1. Вставить из конвертера'!$1:$1048576,MATCH($D77,'1. Вставить из конвертера'!$A:$A,0),COLUMN(AZ$50))),0,INDEX('1. Вставить из конвертера'!$1:$1048576,MATCH($D77,'1. Вставить из конвертера'!$A:$A,0),COLUMN(AZ$50))))</f>
        <v>0</v>
      </c>
      <c r="BA54" s="29">
        <f>(IF(ISNA(INDEX('1. Вставить из конвертера'!$1:$1048576,MATCH($B77,'1. Вставить из конвертера'!$A:$A,0),COLUMN(BA$50))),0,INDEX('1. Вставить из конвертера'!$1:$1048576,MATCH($B77,'1. Вставить из конвертера'!$A:$A,0),COLUMN(BA$50))))+(IF(ISNA(INDEX('1. Вставить из конвертера'!$1:$1048576,MATCH($C77,'1. Вставить из конвертера'!$A:$A,0),COLUMN(BA$50))),0,INDEX('1. Вставить из конвертера'!$1:$1048576,MATCH($C77,'1. Вставить из конвертера'!$A:$A,0),COLUMN(BA$50))))+(IF(ISNA(INDEX('1. Вставить из конвертера'!$1:$1048576,MATCH($D77,'1. Вставить из конвертера'!$A:$A,0),COLUMN(BA$50))),0,INDEX('1. Вставить из конвертера'!$1:$1048576,MATCH($D77,'1. Вставить из конвертера'!$A:$A,0),COLUMN(BA$50))))</f>
        <v>0</v>
      </c>
      <c r="BB54" s="29">
        <f>(IF(ISNA(INDEX('1. Вставить из конвертера'!$1:$1048576,MATCH($B77,'1. Вставить из конвертера'!$A:$A,0),COLUMN(BB$50))),0,INDEX('1. Вставить из конвертера'!$1:$1048576,MATCH($B77,'1. Вставить из конвертера'!$A:$A,0),COLUMN(BB$50))))+(IF(ISNA(INDEX('1. Вставить из конвертера'!$1:$1048576,MATCH($C77,'1. Вставить из конвертера'!$A:$A,0),COLUMN(BB$50))),0,INDEX('1. Вставить из конвертера'!$1:$1048576,MATCH($C77,'1. Вставить из конвертера'!$A:$A,0),COLUMN(BB$50))))+(IF(ISNA(INDEX('1. Вставить из конвертера'!$1:$1048576,MATCH($D77,'1. Вставить из конвертера'!$A:$A,0),COLUMN(BB$50))),0,INDEX('1. Вставить из конвертера'!$1:$1048576,MATCH($D77,'1. Вставить из конвертера'!$A:$A,0),COLUMN(BB$50))))</f>
        <v>0</v>
      </c>
      <c r="BC54" s="29">
        <f>(IF(ISNA(INDEX('1. Вставить из конвертера'!$1:$1048576,MATCH($B77,'1. Вставить из конвертера'!$A:$A,0),COLUMN(BC$50))),0,INDEX('1. Вставить из конвертера'!$1:$1048576,MATCH($B77,'1. Вставить из конвертера'!$A:$A,0),COLUMN(BC$50))))+(IF(ISNA(INDEX('1. Вставить из конвертера'!$1:$1048576,MATCH($C77,'1. Вставить из конвертера'!$A:$A,0),COLUMN(BC$50))),0,INDEX('1. Вставить из конвертера'!$1:$1048576,MATCH($C77,'1. Вставить из конвертера'!$A:$A,0),COLUMN(BC$50))))+(IF(ISNA(INDEX('1. Вставить из конвертера'!$1:$1048576,MATCH($D77,'1. Вставить из конвертера'!$A:$A,0),COLUMN(BC$50))),0,INDEX('1. Вставить из конвертера'!$1:$1048576,MATCH($D77,'1. Вставить из конвертера'!$A:$A,0),COLUMN(BC$50))))</f>
        <v>0</v>
      </c>
      <c r="BD54" s="29">
        <f>(IF(ISNA(INDEX('1. Вставить из конвертера'!$1:$1048576,MATCH($B77,'1. Вставить из конвертера'!$A:$A,0),COLUMN(BD$50))),0,INDEX('1. Вставить из конвертера'!$1:$1048576,MATCH($B77,'1. Вставить из конвертера'!$A:$A,0),COLUMN(BD$50))))+(IF(ISNA(INDEX('1. Вставить из конвертера'!$1:$1048576,MATCH($C77,'1. Вставить из конвертера'!$A:$A,0),COLUMN(BD$50))),0,INDEX('1. Вставить из конвертера'!$1:$1048576,MATCH($C77,'1. Вставить из конвертера'!$A:$A,0),COLUMN(BD$50))))+(IF(ISNA(INDEX('1. Вставить из конвертера'!$1:$1048576,MATCH($D77,'1. Вставить из конвертера'!$A:$A,0),COLUMN(BD$50))),0,INDEX('1. Вставить из конвертера'!$1:$1048576,MATCH($D77,'1. Вставить из конвертера'!$A:$A,0),COLUMN(BD$50))))</f>
        <v>0</v>
      </c>
      <c r="BE54" s="29">
        <f>(IF(ISNA(INDEX('1. Вставить из конвертера'!$1:$1048576,MATCH($B77,'1. Вставить из конвертера'!$A:$A,0),COLUMN(BE$50))),0,INDEX('1. Вставить из конвертера'!$1:$1048576,MATCH($B77,'1. Вставить из конвертера'!$A:$A,0),COLUMN(BE$50))))+(IF(ISNA(INDEX('1. Вставить из конвертера'!$1:$1048576,MATCH($C77,'1. Вставить из конвертера'!$A:$A,0),COLUMN(BE$50))),0,INDEX('1. Вставить из конвертера'!$1:$1048576,MATCH($C77,'1. Вставить из конвертера'!$A:$A,0),COLUMN(BE$50))))+(IF(ISNA(INDEX('1. Вставить из конвертера'!$1:$1048576,MATCH($D77,'1. Вставить из конвертера'!$A:$A,0),COLUMN(BE$50))),0,INDEX('1. Вставить из конвертера'!$1:$1048576,MATCH($D77,'1. Вставить из конвертера'!$A:$A,0),COLUMN(BE$50))))</f>
        <v>0</v>
      </c>
      <c r="BF54" s="29">
        <f>(IF(ISNA(INDEX('1. Вставить из конвертера'!$1:$1048576,MATCH($B77,'1. Вставить из конвертера'!$A:$A,0),COLUMN(BF$50))),0,INDEX('1. Вставить из конвертера'!$1:$1048576,MATCH($B77,'1. Вставить из конвертера'!$A:$A,0),COLUMN(BF$50))))+(IF(ISNA(INDEX('1. Вставить из конвертера'!$1:$1048576,MATCH($C77,'1. Вставить из конвертера'!$A:$A,0),COLUMN(BF$50))),0,INDEX('1. Вставить из конвертера'!$1:$1048576,MATCH($C77,'1. Вставить из конвертера'!$A:$A,0),COLUMN(BF$50))))+(IF(ISNA(INDEX('1. Вставить из конвертера'!$1:$1048576,MATCH($D77,'1. Вставить из конвертера'!$A:$A,0),COLUMN(BF$50))),0,INDEX('1. Вставить из конвертера'!$1:$1048576,MATCH($D77,'1. Вставить из конвертера'!$A:$A,0),COLUMN(BF$50))))</f>
        <v>0</v>
      </c>
      <c r="BG54" s="29">
        <f>(IF(ISNA(INDEX('1. Вставить из конвертера'!$1:$1048576,MATCH($B77,'1. Вставить из конвертера'!$A:$A,0),COLUMN(BG$50))),0,INDEX('1. Вставить из конвертера'!$1:$1048576,MATCH($B77,'1. Вставить из конвертера'!$A:$A,0),COLUMN(BG$50))))+(IF(ISNA(INDEX('1. Вставить из конвертера'!$1:$1048576,MATCH($C77,'1. Вставить из конвертера'!$A:$A,0),COLUMN(BG$50))),0,INDEX('1. Вставить из конвертера'!$1:$1048576,MATCH($C77,'1. Вставить из конвертера'!$A:$A,0),COLUMN(BG$50))))+(IF(ISNA(INDEX('1. Вставить из конвертера'!$1:$1048576,MATCH($D77,'1. Вставить из конвертера'!$A:$A,0),COLUMN(BG$50))),0,INDEX('1. Вставить из конвертера'!$1:$1048576,MATCH($D77,'1. Вставить из конвертера'!$A:$A,0),COLUMN(BG$50))))</f>
        <v>0</v>
      </c>
      <c r="BH54" s="29">
        <f>(IF(ISNA(INDEX('1. Вставить из конвертера'!$1:$1048576,MATCH($B77,'1. Вставить из конвертера'!$A:$A,0),COLUMN(BH$50))),0,INDEX('1. Вставить из конвертера'!$1:$1048576,MATCH($B77,'1. Вставить из конвертера'!$A:$A,0),COLUMN(BH$50))))+(IF(ISNA(INDEX('1. Вставить из конвертера'!$1:$1048576,MATCH($C77,'1. Вставить из конвертера'!$A:$A,0),COLUMN(BH$50))),0,INDEX('1. Вставить из конвертера'!$1:$1048576,MATCH($C77,'1. Вставить из конвертера'!$A:$A,0),COLUMN(BH$50))))+(IF(ISNA(INDEX('1. Вставить из конвертера'!$1:$1048576,MATCH($D77,'1. Вставить из конвертера'!$A:$A,0),COLUMN(BH$50))),0,INDEX('1. Вставить из конвертера'!$1:$1048576,MATCH($D77,'1. Вставить из конвертера'!$A:$A,0),COLUMN(BH$50))))</f>
        <v>0</v>
      </c>
      <c r="BI54" s="29">
        <f>(IF(ISNA(INDEX('1. Вставить из конвертера'!$1:$1048576,MATCH($B77,'1. Вставить из конвертера'!$A:$A,0),COLUMN(BI$50))),0,INDEX('1. Вставить из конвертера'!$1:$1048576,MATCH($B77,'1. Вставить из конвертера'!$A:$A,0),COLUMN(BI$50))))+(IF(ISNA(INDEX('1. Вставить из конвертера'!$1:$1048576,MATCH($C77,'1. Вставить из конвертера'!$A:$A,0),COLUMN(BI$50))),0,INDEX('1. Вставить из конвертера'!$1:$1048576,MATCH($C77,'1. Вставить из конвертера'!$A:$A,0),COLUMN(BI$50))))+(IF(ISNA(INDEX('1. Вставить из конвертера'!$1:$1048576,MATCH($D77,'1. Вставить из конвертера'!$A:$A,0),COLUMN(BI$50))),0,INDEX('1. Вставить из конвертера'!$1:$1048576,MATCH($D77,'1. Вставить из конвертера'!$A:$A,0),COLUMN(BI$50))))</f>
        <v>0</v>
      </c>
      <c r="BJ54" s="29">
        <f>(IF(ISNA(INDEX('1. Вставить из конвертера'!$1:$1048576,MATCH($B77,'1. Вставить из конвертера'!$A:$A,0),COLUMN(BJ$50))),0,INDEX('1. Вставить из конвертера'!$1:$1048576,MATCH($B77,'1. Вставить из конвертера'!$A:$A,0),COLUMN(BJ$50))))+(IF(ISNA(INDEX('1. Вставить из конвертера'!$1:$1048576,MATCH($C77,'1. Вставить из конвертера'!$A:$A,0),COLUMN(BJ$50))),0,INDEX('1. Вставить из конвертера'!$1:$1048576,MATCH($C77,'1. Вставить из конвертера'!$A:$A,0),COLUMN(BJ$50))))+(IF(ISNA(INDEX('1. Вставить из конвертера'!$1:$1048576,MATCH($D77,'1. Вставить из конвертера'!$A:$A,0),COLUMN(BJ$50))),0,INDEX('1. Вставить из конвертера'!$1:$1048576,MATCH($D77,'1. Вставить из конвертера'!$A:$A,0),COLUMN(BJ$50))))</f>
        <v>0</v>
      </c>
      <c r="BK54" s="29">
        <f>(IF(ISNA(INDEX('1. Вставить из конвертера'!$1:$1048576,MATCH($B77,'1. Вставить из конвертера'!$A:$A,0),COLUMN(BK$50))),0,INDEX('1. Вставить из конвертера'!$1:$1048576,MATCH($B77,'1. Вставить из конвертера'!$A:$A,0),COLUMN(BK$50))))+(IF(ISNA(INDEX('1. Вставить из конвертера'!$1:$1048576,MATCH($C77,'1. Вставить из конвертера'!$A:$A,0),COLUMN(BK$50))),0,INDEX('1. Вставить из конвертера'!$1:$1048576,MATCH($C77,'1. Вставить из конвертера'!$A:$A,0),COLUMN(BK$50))))+(IF(ISNA(INDEX('1. Вставить из конвертера'!$1:$1048576,MATCH($D77,'1. Вставить из конвертера'!$A:$A,0),COLUMN(BK$50))),0,INDEX('1. Вставить из конвертера'!$1:$1048576,MATCH($D77,'1. Вставить из конвертера'!$A:$A,0),COLUMN(BK$50))))</f>
        <v>0</v>
      </c>
      <c r="BL54" s="29">
        <f>(IF(ISNA(INDEX('1. Вставить из конвертера'!$1:$1048576,MATCH($B77,'1. Вставить из конвертера'!$A:$A,0),COLUMN(BL$50))),0,INDEX('1. Вставить из конвертера'!$1:$1048576,MATCH($B77,'1. Вставить из конвертера'!$A:$A,0),COLUMN(BL$50))))+(IF(ISNA(INDEX('1. Вставить из конвертера'!$1:$1048576,MATCH($C77,'1. Вставить из конвертера'!$A:$A,0),COLUMN(BL$50))),0,INDEX('1. Вставить из конвертера'!$1:$1048576,MATCH($C77,'1. Вставить из конвертера'!$A:$A,0),COLUMN(BL$50))))+(IF(ISNA(INDEX('1. Вставить из конвертера'!$1:$1048576,MATCH($D77,'1. Вставить из конвертера'!$A:$A,0),COLUMN(BL$50))),0,INDEX('1. Вставить из конвертера'!$1:$1048576,MATCH($D77,'1. Вставить из конвертера'!$A:$A,0),COLUMN(BL$50))))</f>
        <v>0</v>
      </c>
      <c r="BM54" s="29">
        <f>(IF(ISNA(INDEX('1. Вставить из конвертера'!$1:$1048576,MATCH($B77,'1. Вставить из конвертера'!$A:$A,0),COLUMN(BM$50))),0,INDEX('1. Вставить из конвертера'!$1:$1048576,MATCH($B77,'1. Вставить из конвертера'!$A:$A,0),COLUMN(BM$50))))+(IF(ISNA(INDEX('1. Вставить из конвертера'!$1:$1048576,MATCH($C77,'1. Вставить из конвертера'!$A:$A,0),COLUMN(BM$50))),0,INDEX('1. Вставить из конвертера'!$1:$1048576,MATCH($C77,'1. Вставить из конвертера'!$A:$A,0),COLUMN(BM$50))))+(IF(ISNA(INDEX('1. Вставить из конвертера'!$1:$1048576,MATCH($D77,'1. Вставить из конвертера'!$A:$A,0),COLUMN(BM$50))),0,INDEX('1. Вставить из конвертера'!$1:$1048576,MATCH($D77,'1. Вставить из конвертера'!$A:$A,0),COLUMN(BM$50))))</f>
        <v>0</v>
      </c>
      <c r="BN54" s="29">
        <f>(IF(ISNA(INDEX('1. Вставить из конвертера'!$1:$1048576,MATCH($B77,'1. Вставить из конвертера'!$A:$A,0),COLUMN(BN$50))),0,INDEX('1. Вставить из конвертера'!$1:$1048576,MATCH($B77,'1. Вставить из конвертера'!$A:$A,0),COLUMN(BN$50))))+(IF(ISNA(INDEX('1. Вставить из конвертера'!$1:$1048576,MATCH($C77,'1. Вставить из конвертера'!$A:$A,0),COLUMN(BN$50))),0,INDEX('1. Вставить из конвертера'!$1:$1048576,MATCH($C77,'1. Вставить из конвертера'!$A:$A,0),COLUMN(BN$50))))+(IF(ISNA(INDEX('1. Вставить из конвертера'!$1:$1048576,MATCH($D77,'1. Вставить из конвертера'!$A:$A,0),COLUMN(BN$50))),0,INDEX('1. Вставить из конвертера'!$1:$1048576,MATCH($D77,'1. Вставить из конвертера'!$A:$A,0),COLUMN(BN$50))))</f>
        <v>0</v>
      </c>
      <c r="BO54" s="29">
        <f>(IF(ISNA(INDEX('1. Вставить из конвертера'!$1:$1048576,MATCH($B77,'1. Вставить из конвертера'!$A:$A,0),COLUMN(BO$50))),0,INDEX('1. Вставить из конвертера'!$1:$1048576,MATCH($B77,'1. Вставить из конвертера'!$A:$A,0),COLUMN(BO$50))))+(IF(ISNA(INDEX('1. Вставить из конвертера'!$1:$1048576,MATCH($C77,'1. Вставить из конвертера'!$A:$A,0),COLUMN(BO$50))),0,INDEX('1. Вставить из конвертера'!$1:$1048576,MATCH($C77,'1. Вставить из конвертера'!$A:$A,0),COLUMN(BO$50))))+(IF(ISNA(INDEX('1. Вставить из конвертера'!$1:$1048576,MATCH($D77,'1. Вставить из конвертера'!$A:$A,0),COLUMN(BO$50))),0,INDEX('1. Вставить из конвертера'!$1:$1048576,MATCH($D77,'1. Вставить из конвертера'!$A:$A,0),COLUMN(BO$50))))</f>
        <v>0</v>
      </c>
      <c r="BP54" s="29">
        <f>(IF(ISNA(INDEX('1. Вставить из конвертера'!$1:$1048576,MATCH($B77,'1. Вставить из конвертера'!$A:$A,0),COLUMN(BP$50))),0,INDEX('1. Вставить из конвертера'!$1:$1048576,MATCH($B77,'1. Вставить из конвертера'!$A:$A,0),COLUMN(BP$50))))+(IF(ISNA(INDEX('1. Вставить из конвертера'!$1:$1048576,MATCH($C77,'1. Вставить из конвертера'!$A:$A,0),COLUMN(BP$50))),0,INDEX('1. Вставить из конвертера'!$1:$1048576,MATCH($C77,'1. Вставить из конвертера'!$A:$A,0),COLUMN(BP$50))))+(IF(ISNA(INDEX('1. Вставить из конвертера'!$1:$1048576,MATCH($D77,'1. Вставить из конвертера'!$A:$A,0),COLUMN(BP$50))),0,INDEX('1. Вставить из конвертера'!$1:$1048576,MATCH($D77,'1. Вставить из конвертера'!$A:$A,0),COLUMN(BP$50))))</f>
        <v>0</v>
      </c>
      <c r="BQ54" s="29">
        <f>(IF(ISNA(INDEX('1. Вставить из конвертера'!$1:$1048576,MATCH($B77,'1. Вставить из конвертера'!$A:$A,0),COLUMN(BQ$50))),0,INDEX('1. Вставить из конвертера'!$1:$1048576,MATCH($B77,'1. Вставить из конвертера'!$A:$A,0),COLUMN(BQ$50))))+(IF(ISNA(INDEX('1. Вставить из конвертера'!$1:$1048576,MATCH($C77,'1. Вставить из конвертера'!$A:$A,0),COLUMN(BQ$50))),0,INDEX('1. Вставить из конвертера'!$1:$1048576,MATCH($C77,'1. Вставить из конвертера'!$A:$A,0),COLUMN(BQ$50))))+(IF(ISNA(INDEX('1. Вставить из конвертера'!$1:$1048576,MATCH($D77,'1. Вставить из конвертера'!$A:$A,0),COLUMN(BQ$50))),0,INDEX('1. Вставить из конвертера'!$1:$1048576,MATCH($D77,'1. Вставить из конвертера'!$A:$A,0),COLUMN(BQ$50))))</f>
        <v>0</v>
      </c>
      <c r="BR54" s="29">
        <f>(IF(ISNA(INDEX('1. Вставить из конвертера'!$1:$1048576,MATCH($B77,'1. Вставить из конвертера'!$A:$A,0),COLUMN(BR$50))),0,INDEX('1. Вставить из конвертера'!$1:$1048576,MATCH($B77,'1. Вставить из конвертера'!$A:$A,0),COLUMN(BR$50))))+(IF(ISNA(INDEX('1. Вставить из конвертера'!$1:$1048576,MATCH($C77,'1. Вставить из конвертера'!$A:$A,0),COLUMN(BR$50))),0,INDEX('1. Вставить из конвертера'!$1:$1048576,MATCH($C77,'1. Вставить из конвертера'!$A:$A,0),COLUMN(BR$50))))+(IF(ISNA(INDEX('1. Вставить из конвертера'!$1:$1048576,MATCH($D77,'1. Вставить из конвертера'!$A:$A,0),COLUMN(BR$50))),0,INDEX('1. Вставить из конвертера'!$1:$1048576,MATCH($D77,'1. Вставить из конвертера'!$A:$A,0),COLUMN(BR$50))))</f>
        <v>0</v>
      </c>
      <c r="BS54" s="29">
        <f>(IF(ISNA(INDEX('1. Вставить из конвертера'!$1:$1048576,MATCH($B77,'1. Вставить из конвертера'!$A:$A,0),COLUMN(BS$50))),0,INDEX('1. Вставить из конвертера'!$1:$1048576,MATCH($B77,'1. Вставить из конвертера'!$A:$A,0),COLUMN(BS$50))))+(IF(ISNA(INDEX('1. Вставить из конвертера'!$1:$1048576,MATCH($C77,'1. Вставить из конвертера'!$A:$A,0),COLUMN(BS$50))),0,INDEX('1. Вставить из конвертера'!$1:$1048576,MATCH($C77,'1. Вставить из конвертера'!$A:$A,0),COLUMN(BS$50))))+(IF(ISNA(INDEX('1. Вставить из конвертера'!$1:$1048576,MATCH($D77,'1. Вставить из конвертера'!$A:$A,0),COLUMN(BS$50))),0,INDEX('1. Вставить из конвертера'!$1:$1048576,MATCH($D77,'1. Вставить из конвертера'!$A:$A,0),COLUMN(BS$50))))</f>
        <v>0</v>
      </c>
      <c r="BT54" s="29">
        <f>(IF(ISNA(INDEX('1. Вставить из конвертера'!$1:$1048576,MATCH($B77,'1. Вставить из конвертера'!$A:$A,0),COLUMN(BT$50))),0,INDEX('1. Вставить из конвертера'!$1:$1048576,MATCH($B77,'1. Вставить из конвертера'!$A:$A,0),COLUMN(BT$50))))+(IF(ISNA(INDEX('1. Вставить из конвертера'!$1:$1048576,MATCH($C77,'1. Вставить из конвертера'!$A:$A,0),COLUMN(BT$50))),0,INDEX('1. Вставить из конвертера'!$1:$1048576,MATCH($C77,'1. Вставить из конвертера'!$A:$A,0),COLUMN(BT$50))))+(IF(ISNA(INDEX('1. Вставить из конвертера'!$1:$1048576,MATCH($D77,'1. Вставить из конвертера'!$A:$A,0),COLUMN(BT$50))),0,INDEX('1. Вставить из конвертера'!$1:$1048576,MATCH($D77,'1. Вставить из конвертера'!$A:$A,0),COLUMN(BT$50))))</f>
        <v>0</v>
      </c>
      <c r="BU54" s="29">
        <f>(IF(ISNA(INDEX('1. Вставить из конвертера'!$1:$1048576,MATCH($B77,'1. Вставить из конвертера'!$A:$A,0),COLUMN(BU$50))),0,INDEX('1. Вставить из конвертера'!$1:$1048576,MATCH($B77,'1. Вставить из конвертера'!$A:$A,0),COLUMN(BU$50))))+(IF(ISNA(INDEX('1. Вставить из конвертера'!$1:$1048576,MATCH($C77,'1. Вставить из конвертера'!$A:$A,0),COLUMN(BU$50))),0,INDEX('1. Вставить из конвертера'!$1:$1048576,MATCH($C77,'1. Вставить из конвертера'!$A:$A,0),COLUMN(BU$50))))+(IF(ISNA(INDEX('1. Вставить из конвертера'!$1:$1048576,MATCH($D77,'1. Вставить из конвертера'!$A:$A,0),COLUMN(BU$50))),0,INDEX('1. Вставить из конвертера'!$1:$1048576,MATCH($D77,'1. Вставить из конвертера'!$A:$A,0),COLUMN(BU$50))))</f>
        <v>0</v>
      </c>
      <c r="BV54" s="29">
        <f>(IF(ISNA(INDEX('1. Вставить из конвертера'!$1:$1048576,MATCH($B77,'1. Вставить из конвертера'!$A:$A,0),COLUMN(BV$50))),0,INDEX('1. Вставить из конвертера'!$1:$1048576,MATCH($B77,'1. Вставить из конвертера'!$A:$A,0),COLUMN(BV$50))))+(IF(ISNA(INDEX('1. Вставить из конвертера'!$1:$1048576,MATCH($C77,'1. Вставить из конвертера'!$A:$A,0),COLUMN(BV$50))),0,INDEX('1. Вставить из конвертера'!$1:$1048576,MATCH($C77,'1. Вставить из конвертера'!$A:$A,0),COLUMN(BV$50))))+(IF(ISNA(INDEX('1. Вставить из конвертера'!$1:$1048576,MATCH($D77,'1. Вставить из конвертера'!$A:$A,0),COLUMN(BV$50))),0,INDEX('1. Вставить из конвертера'!$1:$1048576,MATCH($D77,'1. Вставить из конвертера'!$A:$A,0),COLUMN(BV$50))))</f>
        <v>0</v>
      </c>
    </row>
    <row r="55" spans="1:255" s="29" customFormat="1">
      <c r="A55" s="60" t="s">
        <v>55</v>
      </c>
      <c r="B55" s="29">
        <f>(IF(ISNA(INDEX('1. Вставить из конвертера'!$1:$1048576,MATCH($B78,'1. Вставить из конвертера'!$A:$A,0),COLUMN(B$50))),0,INDEX('1. Вставить из конвертера'!$1:$1048576,MATCH($B78,'1. Вставить из конвертера'!$A:$A,0),COLUMN(B$50))))+(IF(ISNA(INDEX('1. Вставить из конвертера'!$1:$1048576,MATCH($C78,'1. Вставить из конвертера'!$A:$A,0),COLUMN(B$50))),0,INDEX('1. Вставить из конвертера'!$1:$1048576,MATCH($C78,'1. Вставить из конвертера'!$A:$A,0),COLUMN(B$50))))+(IF(ISNA(INDEX('1. Вставить из конвертера'!$1:$1048576,MATCH($D78,'1. Вставить из конвертера'!$A:$A,0),COLUMN(B$50))),0,INDEX('1. Вставить из конвертера'!$1:$1048576,MATCH($D78,'1. Вставить из конвертера'!$A:$A,0),COLUMN(B$50))))</f>
        <v>0</v>
      </c>
      <c r="C55" s="29">
        <f>(IF(ISNA(INDEX('1. Вставить из конвертера'!$1:$1048576,MATCH($B78,'1. Вставить из конвертера'!$A:$A,0),COLUMN(C$50))),0,INDEX('1. Вставить из конвертера'!$1:$1048576,MATCH($B78,'1. Вставить из конвертера'!$A:$A,0),COLUMN(C$50))))+(IF(ISNA(INDEX('1. Вставить из конвертера'!$1:$1048576,MATCH($C78,'1. Вставить из конвертера'!$A:$A,0),COLUMN(C$50))),0,INDEX('1. Вставить из конвертера'!$1:$1048576,MATCH($C78,'1. Вставить из конвертера'!$A:$A,0),COLUMN(C$50))))+(IF(ISNA(INDEX('1. Вставить из конвертера'!$1:$1048576,MATCH($D78,'1. Вставить из конвертера'!$A:$A,0),COLUMN(C$50))),0,INDEX('1. Вставить из конвертера'!$1:$1048576,MATCH($D78,'1. Вставить из конвертера'!$A:$A,0),COLUMN(C$50))))</f>
        <v>0</v>
      </c>
      <c r="D55" s="29">
        <f>(IF(ISNA(INDEX('1. Вставить из конвертера'!$1:$1048576,MATCH($B78,'1. Вставить из конвертера'!$A:$A,0),COLUMN(D$50))),0,INDEX('1. Вставить из конвертера'!$1:$1048576,MATCH($B78,'1. Вставить из конвертера'!$A:$A,0),COLUMN(D$50))))+(IF(ISNA(INDEX('1. Вставить из конвертера'!$1:$1048576,MATCH($C78,'1. Вставить из конвертера'!$A:$A,0),COLUMN(D$50))),0,INDEX('1. Вставить из конвертера'!$1:$1048576,MATCH($C78,'1. Вставить из конвертера'!$A:$A,0),COLUMN(D$50))))+(IF(ISNA(INDEX('1. Вставить из конвертера'!$1:$1048576,MATCH($D78,'1. Вставить из конвертера'!$A:$A,0),COLUMN(D$50))),0,INDEX('1. Вставить из конвертера'!$1:$1048576,MATCH($D78,'1. Вставить из конвертера'!$A:$A,0),COLUMN(D$50))))</f>
        <v>0</v>
      </c>
      <c r="E55" s="29">
        <f>(IF(ISNA(INDEX('1. Вставить из конвертера'!$1:$1048576,MATCH($B78,'1. Вставить из конвертера'!$A:$A,0),COLUMN(E$50))),0,INDEX('1. Вставить из конвертера'!$1:$1048576,MATCH($B78,'1. Вставить из конвертера'!$A:$A,0),COLUMN(E$50))))+(IF(ISNA(INDEX('1. Вставить из конвертера'!$1:$1048576,MATCH($C78,'1. Вставить из конвертера'!$A:$A,0),COLUMN(E$50))),0,INDEX('1. Вставить из конвертера'!$1:$1048576,MATCH($C78,'1. Вставить из конвертера'!$A:$A,0),COLUMN(E$50))))+(IF(ISNA(INDEX('1. Вставить из конвертера'!$1:$1048576,MATCH($D78,'1. Вставить из конвертера'!$A:$A,0),COLUMN(E$50))),0,INDEX('1. Вставить из конвертера'!$1:$1048576,MATCH($D78,'1. Вставить из конвертера'!$A:$A,0),COLUMN(E$50))))</f>
        <v>0</v>
      </c>
      <c r="F55" s="29">
        <f>(IF(ISNA(INDEX('1. Вставить из конвертера'!$1:$1048576,MATCH($B78,'1. Вставить из конвертера'!$A:$A,0),COLUMN(F$50))),0,INDEX('1. Вставить из конвертера'!$1:$1048576,MATCH($B78,'1. Вставить из конвертера'!$A:$A,0),COLUMN(F$50))))+(IF(ISNA(INDEX('1. Вставить из конвертера'!$1:$1048576,MATCH($C78,'1. Вставить из конвертера'!$A:$A,0),COLUMN(F$50))),0,INDEX('1. Вставить из конвертера'!$1:$1048576,MATCH($C78,'1. Вставить из конвертера'!$A:$A,0),COLUMN(F$50))))+(IF(ISNA(INDEX('1. Вставить из конвертера'!$1:$1048576,MATCH($D78,'1. Вставить из конвертера'!$A:$A,0),COLUMN(F$50))),0,INDEX('1. Вставить из конвертера'!$1:$1048576,MATCH($D78,'1. Вставить из конвертера'!$A:$A,0),COLUMN(F$50))))</f>
        <v>0</v>
      </c>
      <c r="G55" s="29">
        <f>(IF(ISNA(INDEX('1. Вставить из конвертера'!$1:$1048576,MATCH($B78,'1. Вставить из конвертера'!$A:$A,0),COLUMN(G$50))),0,INDEX('1. Вставить из конвертера'!$1:$1048576,MATCH($B78,'1. Вставить из конвертера'!$A:$A,0),COLUMN(G$50))))+(IF(ISNA(INDEX('1. Вставить из конвертера'!$1:$1048576,MATCH($C78,'1. Вставить из конвертера'!$A:$A,0),COLUMN(G$50))),0,INDEX('1. Вставить из конвертера'!$1:$1048576,MATCH($C78,'1. Вставить из конвертера'!$A:$A,0),COLUMN(G$50))))+(IF(ISNA(INDEX('1. Вставить из конвертера'!$1:$1048576,MATCH($D78,'1. Вставить из конвертера'!$A:$A,0),COLUMN(G$50))),0,INDEX('1. Вставить из конвертера'!$1:$1048576,MATCH($D78,'1. Вставить из конвертера'!$A:$A,0),COLUMN(G$50))))</f>
        <v>0</v>
      </c>
      <c r="H55" s="29">
        <f>(IF(ISNA(INDEX('1. Вставить из конвертера'!$1:$1048576,MATCH($B78,'1. Вставить из конвертера'!$A:$A,0),COLUMN(H$50))),0,INDEX('1. Вставить из конвертера'!$1:$1048576,MATCH($B78,'1. Вставить из конвертера'!$A:$A,0),COLUMN(H$50))))+(IF(ISNA(INDEX('1. Вставить из конвертера'!$1:$1048576,MATCH($C78,'1. Вставить из конвертера'!$A:$A,0),COLUMN(H$50))),0,INDEX('1. Вставить из конвертера'!$1:$1048576,MATCH($C78,'1. Вставить из конвертера'!$A:$A,0),COLUMN(H$50))))+(IF(ISNA(INDEX('1. Вставить из конвертера'!$1:$1048576,MATCH($D78,'1. Вставить из конвертера'!$A:$A,0),COLUMN(H$50))),0,INDEX('1. Вставить из конвертера'!$1:$1048576,MATCH($D78,'1. Вставить из конвертера'!$A:$A,0),COLUMN(H$50))))</f>
        <v>0</v>
      </c>
      <c r="I55" s="29">
        <f>(IF(ISNA(INDEX('1. Вставить из конвертера'!$1:$1048576,MATCH($B78,'1. Вставить из конвертера'!$A:$A,0),COLUMN(I$50))),0,INDEX('1. Вставить из конвертера'!$1:$1048576,MATCH($B78,'1. Вставить из конвертера'!$A:$A,0),COLUMN(I$50))))+(IF(ISNA(INDEX('1. Вставить из конвертера'!$1:$1048576,MATCH($C78,'1. Вставить из конвертера'!$A:$A,0),COLUMN(I$50))),0,INDEX('1. Вставить из конвертера'!$1:$1048576,MATCH($C78,'1. Вставить из конвертера'!$A:$A,0),COLUMN(I$50))))+(IF(ISNA(INDEX('1. Вставить из конвертера'!$1:$1048576,MATCH($D78,'1. Вставить из конвертера'!$A:$A,0),COLUMN(I$50))),0,INDEX('1. Вставить из конвертера'!$1:$1048576,MATCH($D78,'1. Вставить из конвертера'!$A:$A,0),COLUMN(I$50))))</f>
        <v>131822</v>
      </c>
      <c r="J55" s="29">
        <f>(IF(ISNA(INDEX('1. Вставить из конвертера'!$1:$1048576,MATCH($B78,'1. Вставить из конвертера'!$A:$A,0),COLUMN(J$50))),0,INDEX('1. Вставить из конвертера'!$1:$1048576,MATCH($B78,'1. Вставить из конвертера'!$A:$A,0),COLUMN(J$50))))+(IF(ISNA(INDEX('1. Вставить из конвертера'!$1:$1048576,MATCH($C78,'1. Вставить из конвертера'!$A:$A,0),COLUMN(J$50))),0,INDEX('1. Вставить из конвертера'!$1:$1048576,MATCH($C78,'1. Вставить из конвертера'!$A:$A,0),COLUMN(J$50))))+(IF(ISNA(INDEX('1. Вставить из конвертера'!$1:$1048576,MATCH($D78,'1. Вставить из конвертера'!$A:$A,0),COLUMN(J$50))),0,INDEX('1. Вставить из конвертера'!$1:$1048576,MATCH($D78,'1. Вставить из конвертера'!$A:$A,0),COLUMN(J$50))))</f>
        <v>0</v>
      </c>
      <c r="K55" s="29">
        <f>(IF(ISNA(INDEX('1. Вставить из конвертера'!$1:$1048576,MATCH($B78,'1. Вставить из конвертера'!$A:$A,0),COLUMN(K$50))),0,INDEX('1. Вставить из конвертера'!$1:$1048576,MATCH($B78,'1. Вставить из конвертера'!$A:$A,0),COLUMN(K$50))))+(IF(ISNA(INDEX('1. Вставить из конвертера'!$1:$1048576,MATCH($C78,'1. Вставить из конвертера'!$A:$A,0),COLUMN(K$50))),0,INDEX('1. Вставить из конвертера'!$1:$1048576,MATCH($C78,'1. Вставить из конвертера'!$A:$A,0),COLUMN(K$50))))+(IF(ISNA(INDEX('1. Вставить из конвертера'!$1:$1048576,MATCH($D78,'1. Вставить из конвертера'!$A:$A,0),COLUMN(K$50))),0,INDEX('1. Вставить из конвертера'!$1:$1048576,MATCH($D78,'1. Вставить из конвертера'!$A:$A,0),COLUMN(K$50))))</f>
        <v>0</v>
      </c>
      <c r="L55" s="29">
        <f>(IF(ISNA(INDEX('1. Вставить из конвертера'!$1:$1048576,MATCH($B78,'1. Вставить из конвертера'!$A:$A,0),COLUMN(L$50))),0,INDEX('1. Вставить из конвертера'!$1:$1048576,MATCH($B78,'1. Вставить из конвертера'!$A:$A,0),COLUMN(L$50))))+(IF(ISNA(INDEX('1. Вставить из конвертера'!$1:$1048576,MATCH($C78,'1. Вставить из конвертера'!$A:$A,0),COLUMN(L$50))),0,INDEX('1. Вставить из конвертера'!$1:$1048576,MATCH($C78,'1. Вставить из конвертера'!$A:$A,0),COLUMN(L$50))))+(IF(ISNA(INDEX('1. Вставить из конвертера'!$1:$1048576,MATCH($D78,'1. Вставить из конвертера'!$A:$A,0),COLUMN(L$50))),0,INDEX('1. Вставить из конвертера'!$1:$1048576,MATCH($D78,'1. Вставить из конвертера'!$A:$A,0),COLUMN(L$50))))</f>
        <v>0</v>
      </c>
      <c r="M55" s="29">
        <f>(IF(ISNA(INDEX('1. Вставить из конвертера'!$1:$1048576,MATCH($B78,'1. Вставить из конвертера'!$A:$A,0),COLUMN(M$50))),0,INDEX('1. Вставить из конвертера'!$1:$1048576,MATCH($B78,'1. Вставить из конвертера'!$A:$A,0),COLUMN(M$50))))+(IF(ISNA(INDEX('1. Вставить из конвертера'!$1:$1048576,MATCH($C78,'1. Вставить из конвертера'!$A:$A,0),COLUMN(M$50))),0,INDEX('1. Вставить из конвертера'!$1:$1048576,MATCH($C78,'1. Вставить из конвертера'!$A:$A,0),COLUMN(M$50))))+(IF(ISNA(INDEX('1. Вставить из конвертера'!$1:$1048576,MATCH($D78,'1. Вставить из конвертера'!$A:$A,0),COLUMN(M$50))),0,INDEX('1. Вставить из конвертера'!$1:$1048576,MATCH($D78,'1. Вставить из конвертера'!$A:$A,0),COLUMN(M$50))))</f>
        <v>2109</v>
      </c>
      <c r="N55" s="29">
        <f>(IF(ISNA(INDEX('1. Вставить из конвертера'!$1:$1048576,MATCH($B78,'1. Вставить из конвертера'!$A:$A,0),COLUMN(N$50))),0,INDEX('1. Вставить из конвертера'!$1:$1048576,MATCH($B78,'1. Вставить из конвертера'!$A:$A,0),COLUMN(N$50))))+(IF(ISNA(INDEX('1. Вставить из конвертера'!$1:$1048576,MATCH($C78,'1. Вставить из конвертера'!$A:$A,0),COLUMN(N$50))),0,INDEX('1. Вставить из конвертера'!$1:$1048576,MATCH($C78,'1. Вставить из конвертера'!$A:$A,0),COLUMN(N$50))))+(IF(ISNA(INDEX('1. Вставить из конвертера'!$1:$1048576,MATCH($D78,'1. Вставить из конвертера'!$A:$A,0),COLUMN(N$50))),0,INDEX('1. Вставить из конвертера'!$1:$1048576,MATCH($D78,'1. Вставить из конвертера'!$A:$A,0),COLUMN(N$50))))</f>
        <v>0</v>
      </c>
      <c r="O55" s="29">
        <f>(IF(ISNA(INDEX('1. Вставить из конвертера'!$1:$1048576,MATCH($B78,'1. Вставить из конвертера'!$A:$A,0),COLUMN(O$50))),0,INDEX('1. Вставить из конвертера'!$1:$1048576,MATCH($B78,'1. Вставить из конвертера'!$A:$A,0),COLUMN(O$50))))+(IF(ISNA(INDEX('1. Вставить из конвертера'!$1:$1048576,MATCH($C78,'1. Вставить из конвертера'!$A:$A,0),COLUMN(O$50))),0,INDEX('1. Вставить из конвертера'!$1:$1048576,MATCH($C78,'1. Вставить из конвертера'!$A:$A,0),COLUMN(O$50))))+(IF(ISNA(INDEX('1. Вставить из конвертера'!$1:$1048576,MATCH($D78,'1. Вставить из конвертера'!$A:$A,0),COLUMN(O$50))),0,INDEX('1. Вставить из конвертера'!$1:$1048576,MATCH($D78,'1. Вставить из конвертера'!$A:$A,0),COLUMN(O$50))))</f>
        <v>0</v>
      </c>
      <c r="P55" s="29">
        <f>(IF(ISNA(INDEX('1. Вставить из конвертера'!$1:$1048576,MATCH($B78,'1. Вставить из конвертера'!$A:$A,0),COLUMN(P$50))),0,INDEX('1. Вставить из конвертера'!$1:$1048576,MATCH($B78,'1. Вставить из конвертера'!$A:$A,0),COLUMN(P$50))))+(IF(ISNA(INDEX('1. Вставить из конвертера'!$1:$1048576,MATCH($C78,'1. Вставить из конвертера'!$A:$A,0),COLUMN(P$50))),0,INDEX('1. Вставить из конвертера'!$1:$1048576,MATCH($C78,'1. Вставить из конвертера'!$A:$A,0),COLUMN(P$50))))+(IF(ISNA(INDEX('1. Вставить из конвертера'!$1:$1048576,MATCH($D78,'1. Вставить из конвертера'!$A:$A,0),COLUMN(P$50))),0,INDEX('1. Вставить из конвертера'!$1:$1048576,MATCH($D78,'1. Вставить из конвертера'!$A:$A,0),COLUMN(P$50))))</f>
        <v>0</v>
      </c>
      <c r="Q55" s="29">
        <f>(IF(ISNA(INDEX('1. Вставить из конвертера'!$1:$1048576,MATCH($B78,'1. Вставить из конвертера'!$A:$A,0),COLUMN(Q$50))),0,INDEX('1. Вставить из конвертера'!$1:$1048576,MATCH($B78,'1. Вставить из конвертера'!$A:$A,0),COLUMN(Q$50))))+(IF(ISNA(INDEX('1. Вставить из конвертера'!$1:$1048576,MATCH($C78,'1. Вставить из конвертера'!$A:$A,0),COLUMN(Q$50))),0,INDEX('1. Вставить из конвертера'!$1:$1048576,MATCH($C78,'1. Вставить из конвертера'!$A:$A,0),COLUMN(Q$50))))+(IF(ISNA(INDEX('1. Вставить из конвертера'!$1:$1048576,MATCH($D78,'1. Вставить из конвертера'!$A:$A,0),COLUMN(Q$50))),0,INDEX('1. Вставить из конвертера'!$1:$1048576,MATCH($D78,'1. Вставить из конвертера'!$A:$A,0),COLUMN(Q$50))))</f>
        <v>4140</v>
      </c>
      <c r="R55" s="29">
        <f>(IF(ISNA(INDEX('1. Вставить из конвертера'!$1:$1048576,MATCH($B78,'1. Вставить из конвертера'!$A:$A,0),COLUMN(R$50))),0,INDEX('1. Вставить из конвертера'!$1:$1048576,MATCH($B78,'1. Вставить из конвертера'!$A:$A,0),COLUMN(R$50))))+(IF(ISNA(INDEX('1. Вставить из конвертера'!$1:$1048576,MATCH($C78,'1. Вставить из конвертера'!$A:$A,0),COLUMN(R$50))),0,INDEX('1. Вставить из конвертера'!$1:$1048576,MATCH($C78,'1. Вставить из конвертера'!$A:$A,0),COLUMN(R$50))))+(IF(ISNA(INDEX('1. Вставить из конвертера'!$1:$1048576,MATCH($D78,'1. Вставить из конвертера'!$A:$A,0),COLUMN(R$50))),0,INDEX('1. Вставить из конвертера'!$1:$1048576,MATCH($D78,'1. Вставить из конвертера'!$A:$A,0),COLUMN(R$50))))</f>
        <v>0</v>
      </c>
      <c r="S55" s="29">
        <f>(IF(ISNA(INDEX('1. Вставить из конвертера'!$1:$1048576,MATCH($B78,'1. Вставить из конвертера'!$A:$A,0),COLUMN(S$50))),0,INDEX('1. Вставить из конвертера'!$1:$1048576,MATCH($B78,'1. Вставить из конвертера'!$A:$A,0),COLUMN(S$50))))+(IF(ISNA(INDEX('1. Вставить из конвертера'!$1:$1048576,MATCH($C78,'1. Вставить из конвертера'!$A:$A,0),COLUMN(S$50))),0,INDEX('1. Вставить из конвертера'!$1:$1048576,MATCH($C78,'1. Вставить из конвертера'!$A:$A,0),COLUMN(S$50))))+(IF(ISNA(INDEX('1. Вставить из конвертера'!$1:$1048576,MATCH($D78,'1. Вставить из конвертера'!$A:$A,0),COLUMN(S$50))),0,INDEX('1. Вставить из конвертера'!$1:$1048576,MATCH($D78,'1. Вставить из конвертера'!$A:$A,0),COLUMN(S$50))))</f>
        <v>0</v>
      </c>
      <c r="T55" s="29">
        <f>(IF(ISNA(INDEX('1. Вставить из конвертера'!$1:$1048576,MATCH($B78,'1. Вставить из конвертера'!$A:$A,0),COLUMN(T$50))),0,INDEX('1. Вставить из конвертера'!$1:$1048576,MATCH($B78,'1. Вставить из конвертера'!$A:$A,0),COLUMN(T$50))))+(IF(ISNA(INDEX('1. Вставить из конвертера'!$1:$1048576,MATCH($C78,'1. Вставить из конвертера'!$A:$A,0),COLUMN(T$50))),0,INDEX('1. Вставить из конвертера'!$1:$1048576,MATCH($C78,'1. Вставить из конвертера'!$A:$A,0),COLUMN(T$50))))+(IF(ISNA(INDEX('1. Вставить из конвертера'!$1:$1048576,MATCH($D78,'1. Вставить из конвертера'!$A:$A,0),COLUMN(T$50))),0,INDEX('1. Вставить из конвертера'!$1:$1048576,MATCH($D78,'1. Вставить из конвертера'!$A:$A,0),COLUMN(T$50))))</f>
        <v>0</v>
      </c>
      <c r="U55" s="29">
        <f>(IF(ISNA(INDEX('1. Вставить из конвертера'!$1:$1048576,MATCH($B78,'1. Вставить из конвертера'!$A:$A,0),COLUMN(U$50))),0,INDEX('1. Вставить из конвертера'!$1:$1048576,MATCH($B78,'1. Вставить из конвертера'!$A:$A,0),COLUMN(U$50))))+(IF(ISNA(INDEX('1. Вставить из конвертера'!$1:$1048576,MATCH($C78,'1. Вставить из конвертера'!$A:$A,0),COLUMN(U$50))),0,INDEX('1. Вставить из конвертера'!$1:$1048576,MATCH($C78,'1. Вставить из конвертера'!$A:$A,0),COLUMN(U$50))))+(IF(ISNA(INDEX('1. Вставить из конвертера'!$1:$1048576,MATCH($D78,'1. Вставить из конвертера'!$A:$A,0),COLUMN(U$50))),0,INDEX('1. Вставить из конвертера'!$1:$1048576,MATCH($D78,'1. Вставить из конвертера'!$A:$A,0),COLUMN(U$50))))</f>
        <v>0</v>
      </c>
      <c r="V55" s="29">
        <f>(IF(ISNA(INDEX('1. Вставить из конвертера'!$1:$1048576,MATCH($B78,'1. Вставить из конвертера'!$A:$A,0),COLUMN(V$50))),0,INDEX('1. Вставить из конвертера'!$1:$1048576,MATCH($B78,'1. Вставить из конвертера'!$A:$A,0),COLUMN(V$50))))+(IF(ISNA(INDEX('1. Вставить из конвертера'!$1:$1048576,MATCH($C78,'1. Вставить из конвертера'!$A:$A,0),COLUMN(V$50))),0,INDEX('1. Вставить из конвертера'!$1:$1048576,MATCH($C78,'1. Вставить из конвертера'!$A:$A,0),COLUMN(V$50))))+(IF(ISNA(INDEX('1. Вставить из конвертера'!$1:$1048576,MATCH($D78,'1. Вставить из конвертера'!$A:$A,0),COLUMN(V$50))),0,INDEX('1. Вставить из конвертера'!$1:$1048576,MATCH($D78,'1. Вставить из конвертера'!$A:$A,0),COLUMN(V$50))))</f>
        <v>78253</v>
      </c>
      <c r="W55" s="29">
        <f>(IF(ISNA(INDEX('1. Вставить из конвертера'!$1:$1048576,MATCH($B78,'1. Вставить из конвертера'!$A:$A,0),COLUMN(W$50))),0,INDEX('1. Вставить из конвертера'!$1:$1048576,MATCH($B78,'1. Вставить из конвертера'!$A:$A,0),COLUMN(W$50))))+(IF(ISNA(INDEX('1. Вставить из конвертера'!$1:$1048576,MATCH($C78,'1. Вставить из конвертера'!$A:$A,0),COLUMN(W$50))),0,INDEX('1. Вставить из конвертера'!$1:$1048576,MATCH($C78,'1. Вставить из конвертера'!$A:$A,0),COLUMN(W$50))))+(IF(ISNA(INDEX('1. Вставить из конвертера'!$1:$1048576,MATCH($D78,'1. Вставить из конвертера'!$A:$A,0),COLUMN(W$50))),0,INDEX('1. Вставить из конвертера'!$1:$1048576,MATCH($D78,'1. Вставить из конвертера'!$A:$A,0),COLUMN(W$50))))</f>
        <v>0</v>
      </c>
      <c r="X55" s="29">
        <f>(IF(ISNA(INDEX('1. Вставить из конвертера'!$1:$1048576,MATCH($B78,'1. Вставить из конвертера'!$A:$A,0),COLUMN(X$50))),0,INDEX('1. Вставить из конвертера'!$1:$1048576,MATCH($B78,'1. Вставить из конвертера'!$A:$A,0),COLUMN(X$50))))+(IF(ISNA(INDEX('1. Вставить из конвертера'!$1:$1048576,MATCH($C78,'1. Вставить из конвертера'!$A:$A,0),COLUMN(X$50))),0,INDEX('1. Вставить из конвертера'!$1:$1048576,MATCH($C78,'1. Вставить из конвертера'!$A:$A,0),COLUMN(X$50))))+(IF(ISNA(INDEX('1. Вставить из конвертера'!$1:$1048576,MATCH($D78,'1. Вставить из конвертера'!$A:$A,0),COLUMN(X$50))),0,INDEX('1. Вставить из конвертера'!$1:$1048576,MATCH($D78,'1. Вставить из конвертера'!$A:$A,0),COLUMN(X$50))))</f>
        <v>0</v>
      </c>
      <c r="Y55" s="29">
        <f>(IF(ISNA(INDEX('1. Вставить из конвертера'!$1:$1048576,MATCH($B78,'1. Вставить из конвертера'!$A:$A,0),COLUMN(Y$50))),0,INDEX('1. Вставить из конвертера'!$1:$1048576,MATCH($B78,'1. Вставить из конвертера'!$A:$A,0),COLUMN(Y$50))))+(IF(ISNA(INDEX('1. Вставить из конвертера'!$1:$1048576,MATCH($C78,'1. Вставить из конвертера'!$A:$A,0),COLUMN(Y$50))),0,INDEX('1. Вставить из конвертера'!$1:$1048576,MATCH($C78,'1. Вставить из конвертера'!$A:$A,0),COLUMN(Y$50))))+(IF(ISNA(INDEX('1. Вставить из конвертера'!$1:$1048576,MATCH($D78,'1. Вставить из конвертера'!$A:$A,0),COLUMN(Y$50))),0,INDEX('1. Вставить из конвертера'!$1:$1048576,MATCH($D78,'1. Вставить из конвертера'!$A:$A,0),COLUMN(Y$50))))</f>
        <v>0</v>
      </c>
      <c r="Z55" s="29">
        <f>(IF(ISNA(INDEX('1. Вставить из конвертера'!$1:$1048576,MATCH($B78,'1. Вставить из конвертера'!$A:$A,0),COLUMN(Z$50))),0,INDEX('1. Вставить из конвертера'!$1:$1048576,MATCH($B78,'1. Вставить из конвертера'!$A:$A,0),COLUMN(Z$50))))+(IF(ISNA(INDEX('1. Вставить из конвертера'!$1:$1048576,MATCH($C78,'1. Вставить из конвертера'!$A:$A,0),COLUMN(Z$50))),0,INDEX('1. Вставить из конвертера'!$1:$1048576,MATCH($C78,'1. Вставить из конвертера'!$A:$A,0),COLUMN(Z$50))))+(IF(ISNA(INDEX('1. Вставить из конвертера'!$1:$1048576,MATCH($D78,'1. Вставить из конвертера'!$A:$A,0),COLUMN(Z$50))),0,INDEX('1. Вставить из конвертера'!$1:$1048576,MATCH($D78,'1. Вставить из конвертера'!$A:$A,0),COLUMN(Z$50))))</f>
        <v>0</v>
      </c>
      <c r="AA55" s="29">
        <f>(IF(ISNA(INDEX('1. Вставить из конвертера'!$1:$1048576,MATCH($B78,'1. Вставить из конвертера'!$A:$A,0),COLUMN(AA$50))),0,INDEX('1. Вставить из конвертера'!$1:$1048576,MATCH($B78,'1. Вставить из конвертера'!$A:$A,0),COLUMN(AA$50))))+(IF(ISNA(INDEX('1. Вставить из конвертера'!$1:$1048576,MATCH($C78,'1. Вставить из конвертера'!$A:$A,0),COLUMN(AA$50))),0,INDEX('1. Вставить из конвертера'!$1:$1048576,MATCH($C78,'1. Вставить из конвертера'!$A:$A,0),COLUMN(AA$50))))+(IF(ISNA(INDEX('1. Вставить из конвертера'!$1:$1048576,MATCH($D78,'1. Вставить из конвертера'!$A:$A,0),COLUMN(AA$50))),0,INDEX('1. Вставить из конвертера'!$1:$1048576,MATCH($D78,'1. Вставить из конвертера'!$A:$A,0),COLUMN(AA$50))))</f>
        <v>0</v>
      </c>
      <c r="AB55" s="29">
        <f>(IF(ISNA(INDEX('1. Вставить из конвертера'!$1:$1048576,MATCH($B78,'1. Вставить из конвертера'!$A:$A,0),COLUMN(AB$50))),0,INDEX('1. Вставить из конвертера'!$1:$1048576,MATCH($B78,'1. Вставить из конвертера'!$A:$A,0),COLUMN(AB$50))))+(IF(ISNA(INDEX('1. Вставить из конвертера'!$1:$1048576,MATCH($C78,'1. Вставить из конвертера'!$A:$A,0),COLUMN(AB$50))),0,INDEX('1. Вставить из конвертера'!$1:$1048576,MATCH($C78,'1. Вставить из конвертера'!$A:$A,0),COLUMN(AB$50))))+(IF(ISNA(INDEX('1. Вставить из конвертера'!$1:$1048576,MATCH($D78,'1. Вставить из конвертера'!$A:$A,0),COLUMN(AB$50))),0,INDEX('1. Вставить из конвертера'!$1:$1048576,MATCH($D78,'1. Вставить из конвертера'!$A:$A,0),COLUMN(AB$50))))</f>
        <v>0</v>
      </c>
      <c r="AC55" s="29">
        <f>(IF(ISNA(INDEX('1. Вставить из конвертера'!$1:$1048576,MATCH($B78,'1. Вставить из конвертера'!$A:$A,0),COLUMN(AC$50))),0,INDEX('1. Вставить из конвертера'!$1:$1048576,MATCH($B78,'1. Вставить из конвертера'!$A:$A,0),COLUMN(AC$50))))+(IF(ISNA(INDEX('1. Вставить из конвертера'!$1:$1048576,MATCH($C78,'1. Вставить из конвертера'!$A:$A,0),COLUMN(AC$50))),0,INDEX('1. Вставить из конвертера'!$1:$1048576,MATCH($C78,'1. Вставить из конвертера'!$A:$A,0),COLUMN(AC$50))))+(IF(ISNA(INDEX('1. Вставить из конвертера'!$1:$1048576,MATCH($D78,'1. Вставить из конвертера'!$A:$A,0),COLUMN(AC$50))),0,INDEX('1. Вставить из конвертера'!$1:$1048576,MATCH($D78,'1. Вставить из конвертера'!$A:$A,0),COLUMN(AC$50))))</f>
        <v>0</v>
      </c>
      <c r="AD55" s="29">
        <f>(IF(ISNA(INDEX('1. Вставить из конвертера'!$1:$1048576,MATCH($B78,'1. Вставить из конвертера'!$A:$A,0),COLUMN(AD$50))),0,INDEX('1. Вставить из конвертера'!$1:$1048576,MATCH($B78,'1. Вставить из конвертера'!$A:$A,0),COLUMN(AD$50))))+(IF(ISNA(INDEX('1. Вставить из конвертера'!$1:$1048576,MATCH($C78,'1. Вставить из конвертера'!$A:$A,0),COLUMN(AD$50))),0,INDEX('1. Вставить из конвертера'!$1:$1048576,MATCH($C78,'1. Вставить из конвертера'!$A:$A,0),COLUMN(AD$50))))+(IF(ISNA(INDEX('1. Вставить из конвертера'!$1:$1048576,MATCH($D78,'1. Вставить из конвертера'!$A:$A,0),COLUMN(AD$50))),0,INDEX('1. Вставить из конвертера'!$1:$1048576,MATCH($D78,'1. Вставить из конвертера'!$A:$A,0),COLUMN(AD$50))))</f>
        <v>0</v>
      </c>
      <c r="AE55" s="29">
        <f>(IF(ISNA(INDEX('1. Вставить из конвертера'!$1:$1048576,MATCH($B78,'1. Вставить из конвертера'!$A:$A,0),COLUMN(AE$50))),0,INDEX('1. Вставить из конвертера'!$1:$1048576,MATCH($B78,'1. Вставить из конвертера'!$A:$A,0),COLUMN(AE$50))))+(IF(ISNA(INDEX('1. Вставить из конвертера'!$1:$1048576,MATCH($C78,'1. Вставить из конвертера'!$A:$A,0),COLUMN(AE$50))),0,INDEX('1. Вставить из конвертера'!$1:$1048576,MATCH($C78,'1. Вставить из конвертера'!$A:$A,0),COLUMN(AE$50))))+(IF(ISNA(INDEX('1. Вставить из конвертера'!$1:$1048576,MATCH($D78,'1. Вставить из конвертера'!$A:$A,0),COLUMN(AE$50))),0,INDEX('1. Вставить из конвертера'!$1:$1048576,MATCH($D78,'1. Вставить из конвертера'!$A:$A,0),COLUMN(AE$50))))</f>
        <v>0</v>
      </c>
      <c r="AF55" s="29">
        <f>(IF(ISNA(INDEX('1. Вставить из конвертера'!$1:$1048576,MATCH($B78,'1. Вставить из конвертера'!$A:$A,0),COLUMN(AF$50))),0,INDEX('1. Вставить из конвертера'!$1:$1048576,MATCH($B78,'1. Вставить из конвертера'!$A:$A,0),COLUMN(AF$50))))+(IF(ISNA(INDEX('1. Вставить из конвертера'!$1:$1048576,MATCH($C78,'1. Вставить из конвертера'!$A:$A,0),COLUMN(AF$50))),0,INDEX('1. Вставить из конвертера'!$1:$1048576,MATCH($C78,'1. Вставить из конвертера'!$A:$A,0),COLUMN(AF$50))))+(IF(ISNA(INDEX('1. Вставить из конвертера'!$1:$1048576,MATCH($D78,'1. Вставить из конвертера'!$A:$A,0),COLUMN(AF$50))),0,INDEX('1. Вставить из конвертера'!$1:$1048576,MATCH($D78,'1. Вставить из конвертера'!$A:$A,0),COLUMN(AF$50))))</f>
        <v>0</v>
      </c>
      <c r="AG55" s="29">
        <f>(IF(ISNA(INDEX('1. Вставить из конвертера'!$1:$1048576,MATCH($B78,'1. Вставить из конвертера'!$A:$A,0),COLUMN(AG$50))),0,INDEX('1. Вставить из конвертера'!$1:$1048576,MATCH($B78,'1. Вставить из конвертера'!$A:$A,0),COLUMN(AG$50))))+(IF(ISNA(INDEX('1. Вставить из конвертера'!$1:$1048576,MATCH($C78,'1. Вставить из конвертера'!$A:$A,0),COLUMN(AG$50))),0,INDEX('1. Вставить из конвертера'!$1:$1048576,MATCH($C78,'1. Вставить из конвертера'!$A:$A,0),COLUMN(AG$50))))+(IF(ISNA(INDEX('1. Вставить из конвертера'!$1:$1048576,MATCH($D78,'1. Вставить из конвертера'!$A:$A,0),COLUMN(AG$50))),0,INDEX('1. Вставить из конвертера'!$1:$1048576,MATCH($D78,'1. Вставить из конвертера'!$A:$A,0),COLUMN(AG$50))))</f>
        <v>0</v>
      </c>
      <c r="AH55" s="29">
        <f>(IF(ISNA(INDEX('1. Вставить из конвертера'!$1:$1048576,MATCH($B78,'1. Вставить из конвертера'!$A:$A,0),COLUMN(AH$50))),0,INDEX('1. Вставить из конвертера'!$1:$1048576,MATCH($B78,'1. Вставить из конвертера'!$A:$A,0),COLUMN(AH$50))))+(IF(ISNA(INDEX('1. Вставить из конвертера'!$1:$1048576,MATCH($C78,'1. Вставить из конвертера'!$A:$A,0),COLUMN(AH$50))),0,INDEX('1. Вставить из конвертера'!$1:$1048576,MATCH($C78,'1. Вставить из конвертера'!$A:$A,0),COLUMN(AH$50))))+(IF(ISNA(INDEX('1. Вставить из конвертера'!$1:$1048576,MATCH($D78,'1. Вставить из конвертера'!$A:$A,0),COLUMN(AH$50))),0,INDEX('1. Вставить из конвертера'!$1:$1048576,MATCH($D78,'1. Вставить из конвертера'!$A:$A,0),COLUMN(AH$50))))</f>
        <v>0</v>
      </c>
      <c r="AI55" s="29">
        <f>(IF(ISNA(INDEX('1. Вставить из конвертера'!$1:$1048576,MATCH($B78,'1. Вставить из конвертера'!$A:$A,0),COLUMN(AI$50))),0,INDEX('1. Вставить из конвертера'!$1:$1048576,MATCH($B78,'1. Вставить из конвертера'!$A:$A,0),COLUMN(AI$50))))+(IF(ISNA(INDEX('1. Вставить из конвертера'!$1:$1048576,MATCH($C78,'1. Вставить из конвертера'!$A:$A,0),COLUMN(AI$50))),0,INDEX('1. Вставить из конвертера'!$1:$1048576,MATCH($C78,'1. Вставить из конвертера'!$A:$A,0),COLUMN(AI$50))))+(IF(ISNA(INDEX('1. Вставить из конвертера'!$1:$1048576,MATCH($D78,'1. Вставить из конвертера'!$A:$A,0),COLUMN(AI$50))),0,INDEX('1. Вставить из конвертера'!$1:$1048576,MATCH($D78,'1. Вставить из конвертера'!$A:$A,0),COLUMN(AI$50))))</f>
        <v>0</v>
      </c>
      <c r="AJ55" s="29">
        <f>(IF(ISNA(INDEX('1. Вставить из конвертера'!$1:$1048576,MATCH($B78,'1. Вставить из конвертера'!$A:$A,0),COLUMN(AJ$50))),0,INDEX('1. Вставить из конвертера'!$1:$1048576,MATCH($B78,'1. Вставить из конвертера'!$A:$A,0),COLUMN(AJ$50))))+(IF(ISNA(INDEX('1. Вставить из конвертера'!$1:$1048576,MATCH($C78,'1. Вставить из конвертера'!$A:$A,0),COLUMN(AJ$50))),0,INDEX('1. Вставить из конвертера'!$1:$1048576,MATCH($C78,'1. Вставить из конвертера'!$A:$A,0),COLUMN(AJ$50))))+(IF(ISNA(INDEX('1. Вставить из конвертера'!$1:$1048576,MATCH($D78,'1. Вставить из конвертера'!$A:$A,0),COLUMN(AJ$50))),0,INDEX('1. Вставить из конвертера'!$1:$1048576,MATCH($D78,'1. Вставить из конвертера'!$A:$A,0),COLUMN(AJ$50))))</f>
        <v>0</v>
      </c>
      <c r="AK55" s="29">
        <f>(IF(ISNA(INDEX('1. Вставить из конвертера'!$1:$1048576,MATCH($B78,'1. Вставить из конвертера'!$A:$A,0),COLUMN(AK$50))),0,INDEX('1. Вставить из конвертера'!$1:$1048576,MATCH($B78,'1. Вставить из конвертера'!$A:$A,0),COLUMN(AK$50))))+(IF(ISNA(INDEX('1. Вставить из конвертера'!$1:$1048576,MATCH($C78,'1. Вставить из конвертера'!$A:$A,0),COLUMN(AK$50))),0,INDEX('1. Вставить из конвертера'!$1:$1048576,MATCH($C78,'1. Вставить из конвертера'!$A:$A,0),COLUMN(AK$50))))+(IF(ISNA(INDEX('1. Вставить из конвертера'!$1:$1048576,MATCH($D78,'1. Вставить из конвертера'!$A:$A,0),COLUMN(AK$50))),0,INDEX('1. Вставить из конвертера'!$1:$1048576,MATCH($D78,'1. Вставить из конвертера'!$A:$A,0),COLUMN(AK$50))))</f>
        <v>0</v>
      </c>
      <c r="AL55" s="29">
        <f>(IF(ISNA(INDEX('1. Вставить из конвертера'!$1:$1048576,MATCH($B78,'1. Вставить из конвертера'!$A:$A,0),COLUMN(AL$50))),0,INDEX('1. Вставить из конвертера'!$1:$1048576,MATCH($B78,'1. Вставить из конвертера'!$A:$A,0),COLUMN(AL$50))))+(IF(ISNA(INDEX('1. Вставить из конвертера'!$1:$1048576,MATCH($C78,'1. Вставить из конвертера'!$A:$A,0),COLUMN(AL$50))),0,INDEX('1. Вставить из конвертера'!$1:$1048576,MATCH($C78,'1. Вставить из конвертера'!$A:$A,0),COLUMN(AL$50))))+(IF(ISNA(INDEX('1. Вставить из конвертера'!$1:$1048576,MATCH($D78,'1. Вставить из конвертера'!$A:$A,0),COLUMN(AL$50))),0,INDEX('1. Вставить из конвертера'!$1:$1048576,MATCH($D78,'1. Вставить из конвертера'!$A:$A,0),COLUMN(AL$50))))</f>
        <v>0</v>
      </c>
      <c r="AM55" s="29">
        <f>(IF(ISNA(INDEX('1. Вставить из конвертера'!$1:$1048576,MATCH($B78,'1. Вставить из конвертера'!$A:$A,0),COLUMN(AM$50))),0,INDEX('1. Вставить из конвертера'!$1:$1048576,MATCH($B78,'1. Вставить из конвертера'!$A:$A,0),COLUMN(AM$50))))+(IF(ISNA(INDEX('1. Вставить из конвертера'!$1:$1048576,MATCH($C78,'1. Вставить из конвертера'!$A:$A,0),COLUMN(AM$50))),0,INDEX('1. Вставить из конвертера'!$1:$1048576,MATCH($C78,'1. Вставить из конвертера'!$A:$A,0),COLUMN(AM$50))))+(IF(ISNA(INDEX('1. Вставить из конвертера'!$1:$1048576,MATCH($D78,'1. Вставить из конвертера'!$A:$A,0),COLUMN(AM$50))),0,INDEX('1. Вставить из конвертера'!$1:$1048576,MATCH($D78,'1. Вставить из конвертера'!$A:$A,0),COLUMN(AM$50))))</f>
        <v>0</v>
      </c>
      <c r="AN55" s="29">
        <f>(IF(ISNA(INDEX('1. Вставить из конвертера'!$1:$1048576,MATCH($B78,'1. Вставить из конвертера'!$A:$A,0),COLUMN(AN$50))),0,INDEX('1. Вставить из конвертера'!$1:$1048576,MATCH($B78,'1. Вставить из конвертера'!$A:$A,0),COLUMN(AN$50))))+(IF(ISNA(INDEX('1. Вставить из конвертера'!$1:$1048576,MATCH($C78,'1. Вставить из конвертера'!$A:$A,0),COLUMN(AN$50))),0,INDEX('1. Вставить из конвертера'!$1:$1048576,MATCH($C78,'1. Вставить из конвертера'!$A:$A,0),COLUMN(AN$50))))+(IF(ISNA(INDEX('1. Вставить из конвертера'!$1:$1048576,MATCH($D78,'1. Вставить из конвертера'!$A:$A,0),COLUMN(AN$50))),0,INDEX('1. Вставить из конвертера'!$1:$1048576,MATCH($D78,'1. Вставить из конвертера'!$A:$A,0),COLUMN(AN$50))))</f>
        <v>0</v>
      </c>
      <c r="AO55" s="29">
        <f>(IF(ISNA(INDEX('1. Вставить из конвертера'!$1:$1048576,MATCH($B78,'1. Вставить из конвертера'!$A:$A,0),COLUMN(AO$50))),0,INDEX('1. Вставить из конвертера'!$1:$1048576,MATCH($B78,'1. Вставить из конвертера'!$A:$A,0),COLUMN(AO$50))))+(IF(ISNA(INDEX('1. Вставить из конвертера'!$1:$1048576,MATCH($C78,'1. Вставить из конвертера'!$A:$A,0),COLUMN(AO$50))),0,INDEX('1. Вставить из конвертера'!$1:$1048576,MATCH($C78,'1. Вставить из конвертера'!$A:$A,0),COLUMN(AO$50))))+(IF(ISNA(INDEX('1. Вставить из конвертера'!$1:$1048576,MATCH($D78,'1. Вставить из конвертера'!$A:$A,0),COLUMN(AO$50))),0,INDEX('1. Вставить из конвертера'!$1:$1048576,MATCH($D78,'1. Вставить из конвертера'!$A:$A,0),COLUMN(AO$50))))</f>
        <v>0</v>
      </c>
      <c r="AP55" s="29">
        <f>(IF(ISNA(INDEX('1. Вставить из конвертера'!$1:$1048576,MATCH($B78,'1. Вставить из конвертера'!$A:$A,0),COLUMN(AP$50))),0,INDEX('1. Вставить из конвертера'!$1:$1048576,MATCH($B78,'1. Вставить из конвертера'!$A:$A,0),COLUMN(AP$50))))+(IF(ISNA(INDEX('1. Вставить из конвертера'!$1:$1048576,MATCH($C78,'1. Вставить из конвертера'!$A:$A,0),COLUMN(AP$50))),0,INDEX('1. Вставить из конвертера'!$1:$1048576,MATCH($C78,'1. Вставить из конвертера'!$A:$A,0),COLUMN(AP$50))))+(IF(ISNA(INDEX('1. Вставить из конвертера'!$1:$1048576,MATCH($D78,'1. Вставить из конвертера'!$A:$A,0),COLUMN(AP$50))),0,INDEX('1. Вставить из конвертера'!$1:$1048576,MATCH($D78,'1. Вставить из конвертера'!$A:$A,0),COLUMN(AP$50))))</f>
        <v>0</v>
      </c>
      <c r="AQ55" s="29">
        <f>(IF(ISNA(INDEX('1. Вставить из конвертера'!$1:$1048576,MATCH($B78,'1. Вставить из конвертера'!$A:$A,0),COLUMN(AQ$50))),0,INDEX('1. Вставить из конвертера'!$1:$1048576,MATCH($B78,'1. Вставить из конвертера'!$A:$A,0),COLUMN(AQ$50))))+(IF(ISNA(INDEX('1. Вставить из конвертера'!$1:$1048576,MATCH($C78,'1. Вставить из конвертера'!$A:$A,0),COLUMN(AQ$50))),0,INDEX('1. Вставить из конвертера'!$1:$1048576,MATCH($C78,'1. Вставить из конвертера'!$A:$A,0),COLUMN(AQ$50))))+(IF(ISNA(INDEX('1. Вставить из конвертера'!$1:$1048576,MATCH($D78,'1. Вставить из конвертера'!$A:$A,0),COLUMN(AQ$50))),0,INDEX('1. Вставить из конвертера'!$1:$1048576,MATCH($D78,'1. Вставить из конвертера'!$A:$A,0),COLUMN(AQ$50))))</f>
        <v>0</v>
      </c>
      <c r="AR55" s="29">
        <f>(IF(ISNA(INDEX('1. Вставить из конвертера'!$1:$1048576,MATCH($B78,'1. Вставить из конвертера'!$A:$A,0),COLUMN(AR$50))),0,INDEX('1. Вставить из конвертера'!$1:$1048576,MATCH($B78,'1. Вставить из конвертера'!$A:$A,0),COLUMN(AR$50))))+(IF(ISNA(INDEX('1. Вставить из конвертера'!$1:$1048576,MATCH($C78,'1. Вставить из конвертера'!$A:$A,0),COLUMN(AR$50))),0,INDEX('1. Вставить из конвертера'!$1:$1048576,MATCH($C78,'1. Вставить из конвертера'!$A:$A,0),COLUMN(AR$50))))+(IF(ISNA(INDEX('1. Вставить из конвертера'!$1:$1048576,MATCH($D78,'1. Вставить из конвертера'!$A:$A,0),COLUMN(AR$50))),0,INDEX('1. Вставить из конвертера'!$1:$1048576,MATCH($D78,'1. Вставить из конвертера'!$A:$A,0),COLUMN(AR$50))))</f>
        <v>0</v>
      </c>
      <c r="AS55" s="29">
        <f>(IF(ISNA(INDEX('1. Вставить из конвертера'!$1:$1048576,MATCH($B78,'1. Вставить из конвертера'!$A:$A,0),COLUMN(AS$50))),0,INDEX('1. Вставить из конвертера'!$1:$1048576,MATCH($B78,'1. Вставить из конвертера'!$A:$A,0),COLUMN(AS$50))))+(IF(ISNA(INDEX('1. Вставить из конвертера'!$1:$1048576,MATCH($C78,'1. Вставить из конвертера'!$A:$A,0),COLUMN(AS$50))),0,INDEX('1. Вставить из конвертера'!$1:$1048576,MATCH($C78,'1. Вставить из конвертера'!$A:$A,0),COLUMN(AS$50))))+(IF(ISNA(INDEX('1. Вставить из конвертера'!$1:$1048576,MATCH($D78,'1. Вставить из конвертера'!$A:$A,0),COLUMN(AS$50))),0,INDEX('1. Вставить из конвертера'!$1:$1048576,MATCH($D78,'1. Вставить из конвертера'!$A:$A,0),COLUMN(AS$50))))</f>
        <v>0</v>
      </c>
      <c r="AT55" s="29">
        <f>(IF(ISNA(INDEX('1. Вставить из конвертера'!$1:$1048576,MATCH($B78,'1. Вставить из конвертера'!$A:$A,0),COLUMN(AT$50))),0,INDEX('1. Вставить из конвертера'!$1:$1048576,MATCH($B78,'1. Вставить из конвертера'!$A:$A,0),COLUMN(AT$50))))+(IF(ISNA(INDEX('1. Вставить из конвертера'!$1:$1048576,MATCH($C78,'1. Вставить из конвертера'!$A:$A,0),COLUMN(AT$50))),0,INDEX('1. Вставить из конвертера'!$1:$1048576,MATCH($C78,'1. Вставить из конвертера'!$A:$A,0),COLUMN(AT$50))))+(IF(ISNA(INDEX('1. Вставить из конвертера'!$1:$1048576,MATCH($D78,'1. Вставить из конвертера'!$A:$A,0),COLUMN(AT$50))),0,INDEX('1. Вставить из конвертера'!$1:$1048576,MATCH($D78,'1. Вставить из конвертера'!$A:$A,0),COLUMN(AT$50))))</f>
        <v>0</v>
      </c>
      <c r="AU55" s="29">
        <f>(IF(ISNA(INDEX('1. Вставить из конвертера'!$1:$1048576,MATCH($B78,'1. Вставить из конвертера'!$A:$A,0),COLUMN(AU$50))),0,INDEX('1. Вставить из конвертера'!$1:$1048576,MATCH($B78,'1. Вставить из конвертера'!$A:$A,0),COLUMN(AU$50))))+(IF(ISNA(INDEX('1. Вставить из конвертера'!$1:$1048576,MATCH($C78,'1. Вставить из конвертера'!$A:$A,0),COLUMN(AU$50))),0,INDEX('1. Вставить из конвертера'!$1:$1048576,MATCH($C78,'1. Вставить из конвертера'!$A:$A,0),COLUMN(AU$50))))+(IF(ISNA(INDEX('1. Вставить из конвертера'!$1:$1048576,MATCH($D78,'1. Вставить из конвертера'!$A:$A,0),COLUMN(AU$50))),0,INDEX('1. Вставить из конвертера'!$1:$1048576,MATCH($D78,'1. Вставить из конвертера'!$A:$A,0),COLUMN(AU$50))))</f>
        <v>0</v>
      </c>
      <c r="AV55" s="29">
        <f>(IF(ISNA(INDEX('1. Вставить из конвертера'!$1:$1048576,MATCH($B78,'1. Вставить из конвертера'!$A:$A,0),COLUMN(AV$50))),0,INDEX('1. Вставить из конвертера'!$1:$1048576,MATCH($B78,'1. Вставить из конвертера'!$A:$A,0),COLUMN(AV$50))))+(IF(ISNA(INDEX('1. Вставить из конвертера'!$1:$1048576,MATCH($C78,'1. Вставить из конвертера'!$A:$A,0),COLUMN(AV$50))),0,INDEX('1. Вставить из конвертера'!$1:$1048576,MATCH($C78,'1. Вставить из конвертера'!$A:$A,0),COLUMN(AV$50))))+(IF(ISNA(INDEX('1. Вставить из конвертера'!$1:$1048576,MATCH($D78,'1. Вставить из конвертера'!$A:$A,0),COLUMN(AV$50))),0,INDEX('1. Вставить из конвертера'!$1:$1048576,MATCH($D78,'1. Вставить из конвертера'!$A:$A,0),COLUMN(AV$50))))</f>
        <v>0</v>
      </c>
      <c r="AW55" s="29">
        <f>(IF(ISNA(INDEX('1. Вставить из конвертера'!$1:$1048576,MATCH($B78,'1. Вставить из конвертера'!$A:$A,0),COLUMN(AW$50))),0,INDEX('1. Вставить из конвертера'!$1:$1048576,MATCH($B78,'1. Вставить из конвертера'!$A:$A,0),COLUMN(AW$50))))+(IF(ISNA(INDEX('1. Вставить из конвертера'!$1:$1048576,MATCH($C78,'1. Вставить из конвертера'!$A:$A,0),COLUMN(AW$50))),0,INDEX('1. Вставить из конвертера'!$1:$1048576,MATCH($C78,'1. Вставить из конвертера'!$A:$A,0),COLUMN(AW$50))))+(IF(ISNA(INDEX('1. Вставить из конвертера'!$1:$1048576,MATCH($D78,'1. Вставить из конвертера'!$A:$A,0),COLUMN(AW$50))),0,INDEX('1. Вставить из конвертера'!$1:$1048576,MATCH($D78,'1. Вставить из конвертера'!$A:$A,0),COLUMN(AW$50))))</f>
        <v>0</v>
      </c>
      <c r="AX55" s="29">
        <f>(IF(ISNA(INDEX('1. Вставить из конвертера'!$1:$1048576,MATCH($B78,'1. Вставить из конвертера'!$A:$A,0),COLUMN(AX$50))),0,INDEX('1. Вставить из конвертера'!$1:$1048576,MATCH($B78,'1. Вставить из конвертера'!$A:$A,0),COLUMN(AX$50))))+(IF(ISNA(INDEX('1. Вставить из конвертера'!$1:$1048576,MATCH($C78,'1. Вставить из конвертера'!$A:$A,0),COLUMN(AX$50))),0,INDEX('1. Вставить из конвертера'!$1:$1048576,MATCH($C78,'1. Вставить из конвертера'!$A:$A,0),COLUMN(AX$50))))+(IF(ISNA(INDEX('1. Вставить из конвертера'!$1:$1048576,MATCH($D78,'1. Вставить из конвертера'!$A:$A,0),COLUMN(AX$50))),0,INDEX('1. Вставить из конвертера'!$1:$1048576,MATCH($D78,'1. Вставить из конвертера'!$A:$A,0),COLUMN(AX$50))))</f>
        <v>0</v>
      </c>
      <c r="AY55" s="29">
        <f>(IF(ISNA(INDEX('1. Вставить из конвертера'!$1:$1048576,MATCH($B78,'1. Вставить из конвертера'!$A:$A,0),COLUMN(AY$50))),0,INDEX('1. Вставить из конвертера'!$1:$1048576,MATCH($B78,'1. Вставить из конвертера'!$A:$A,0),COLUMN(AY$50))))+(IF(ISNA(INDEX('1. Вставить из конвертера'!$1:$1048576,MATCH($C78,'1. Вставить из конвертера'!$A:$A,0),COLUMN(AY$50))),0,INDEX('1. Вставить из конвертера'!$1:$1048576,MATCH($C78,'1. Вставить из конвертера'!$A:$A,0),COLUMN(AY$50))))+(IF(ISNA(INDEX('1. Вставить из конвертера'!$1:$1048576,MATCH($D78,'1. Вставить из конвертера'!$A:$A,0),COLUMN(AY$50))),0,INDEX('1. Вставить из конвертера'!$1:$1048576,MATCH($D78,'1. Вставить из конвертера'!$A:$A,0),COLUMN(AY$50))))</f>
        <v>0</v>
      </c>
      <c r="AZ55" s="29">
        <f>(IF(ISNA(INDEX('1. Вставить из конвертера'!$1:$1048576,MATCH($B78,'1. Вставить из конвертера'!$A:$A,0),COLUMN(AZ$50))),0,INDEX('1. Вставить из конвертера'!$1:$1048576,MATCH($B78,'1. Вставить из конвертера'!$A:$A,0),COLUMN(AZ$50))))+(IF(ISNA(INDEX('1. Вставить из конвертера'!$1:$1048576,MATCH($C78,'1. Вставить из конвертера'!$A:$A,0),COLUMN(AZ$50))),0,INDEX('1. Вставить из конвертера'!$1:$1048576,MATCH($C78,'1. Вставить из конвертера'!$A:$A,0),COLUMN(AZ$50))))+(IF(ISNA(INDEX('1. Вставить из конвертера'!$1:$1048576,MATCH($D78,'1. Вставить из конвертера'!$A:$A,0),COLUMN(AZ$50))),0,INDEX('1. Вставить из конвертера'!$1:$1048576,MATCH($D78,'1. Вставить из конвертера'!$A:$A,0),COLUMN(AZ$50))))</f>
        <v>0</v>
      </c>
      <c r="BA55" s="29">
        <f>(IF(ISNA(INDEX('1. Вставить из конвертера'!$1:$1048576,MATCH($B78,'1. Вставить из конвертера'!$A:$A,0),COLUMN(BA$50))),0,INDEX('1. Вставить из конвертера'!$1:$1048576,MATCH($B78,'1. Вставить из конвертера'!$A:$A,0),COLUMN(BA$50))))+(IF(ISNA(INDEX('1. Вставить из конвертера'!$1:$1048576,MATCH($C78,'1. Вставить из конвертера'!$A:$A,0),COLUMN(BA$50))),0,INDEX('1. Вставить из конвертера'!$1:$1048576,MATCH($C78,'1. Вставить из конвертера'!$A:$A,0),COLUMN(BA$50))))+(IF(ISNA(INDEX('1. Вставить из конвертера'!$1:$1048576,MATCH($D78,'1. Вставить из конвертера'!$A:$A,0),COLUMN(BA$50))),0,INDEX('1. Вставить из конвертера'!$1:$1048576,MATCH($D78,'1. Вставить из конвертера'!$A:$A,0),COLUMN(BA$50))))</f>
        <v>0</v>
      </c>
      <c r="BB55" s="29">
        <f>(IF(ISNA(INDEX('1. Вставить из конвертера'!$1:$1048576,MATCH($B78,'1. Вставить из конвертера'!$A:$A,0),COLUMN(BB$50))),0,INDEX('1. Вставить из конвертера'!$1:$1048576,MATCH($B78,'1. Вставить из конвертера'!$A:$A,0),COLUMN(BB$50))))+(IF(ISNA(INDEX('1. Вставить из конвертера'!$1:$1048576,MATCH($C78,'1. Вставить из конвертера'!$A:$A,0),COLUMN(BB$50))),0,INDEX('1. Вставить из конвертера'!$1:$1048576,MATCH($C78,'1. Вставить из конвертера'!$A:$A,0),COLUMN(BB$50))))+(IF(ISNA(INDEX('1. Вставить из конвертера'!$1:$1048576,MATCH($D78,'1. Вставить из конвертера'!$A:$A,0),COLUMN(BB$50))),0,INDEX('1. Вставить из конвертера'!$1:$1048576,MATCH($D78,'1. Вставить из конвертера'!$A:$A,0),COLUMN(BB$50))))</f>
        <v>0</v>
      </c>
      <c r="BC55" s="29">
        <f>(IF(ISNA(INDEX('1. Вставить из конвертера'!$1:$1048576,MATCH($B78,'1. Вставить из конвертера'!$A:$A,0),COLUMN(BC$50))),0,INDEX('1. Вставить из конвертера'!$1:$1048576,MATCH($B78,'1. Вставить из конвертера'!$A:$A,0),COLUMN(BC$50))))+(IF(ISNA(INDEX('1. Вставить из конвертера'!$1:$1048576,MATCH($C78,'1. Вставить из конвертера'!$A:$A,0),COLUMN(BC$50))),0,INDEX('1. Вставить из конвертера'!$1:$1048576,MATCH($C78,'1. Вставить из конвертера'!$A:$A,0),COLUMN(BC$50))))+(IF(ISNA(INDEX('1. Вставить из конвертера'!$1:$1048576,MATCH($D78,'1. Вставить из конвертера'!$A:$A,0),COLUMN(BC$50))),0,INDEX('1. Вставить из конвертера'!$1:$1048576,MATCH($D78,'1. Вставить из конвертера'!$A:$A,0),COLUMN(BC$50))))</f>
        <v>0</v>
      </c>
      <c r="BD55" s="29">
        <f>(IF(ISNA(INDEX('1. Вставить из конвертера'!$1:$1048576,MATCH($B78,'1. Вставить из конвертера'!$A:$A,0),COLUMN(BD$50))),0,INDEX('1. Вставить из конвертера'!$1:$1048576,MATCH($B78,'1. Вставить из конвертера'!$A:$A,0),COLUMN(BD$50))))+(IF(ISNA(INDEX('1. Вставить из конвертера'!$1:$1048576,MATCH($C78,'1. Вставить из конвертера'!$A:$A,0),COLUMN(BD$50))),0,INDEX('1. Вставить из конвертера'!$1:$1048576,MATCH($C78,'1. Вставить из конвертера'!$A:$A,0),COLUMN(BD$50))))+(IF(ISNA(INDEX('1. Вставить из конвертера'!$1:$1048576,MATCH($D78,'1. Вставить из конвертера'!$A:$A,0),COLUMN(BD$50))),0,INDEX('1. Вставить из конвертера'!$1:$1048576,MATCH($D78,'1. Вставить из конвертера'!$A:$A,0),COLUMN(BD$50))))</f>
        <v>0</v>
      </c>
      <c r="BE55" s="29">
        <f>(IF(ISNA(INDEX('1. Вставить из конвертера'!$1:$1048576,MATCH($B78,'1. Вставить из конвертера'!$A:$A,0),COLUMN(BE$50))),0,INDEX('1. Вставить из конвертера'!$1:$1048576,MATCH($B78,'1. Вставить из конвертера'!$A:$A,0),COLUMN(BE$50))))+(IF(ISNA(INDEX('1. Вставить из конвертера'!$1:$1048576,MATCH($C78,'1. Вставить из конвертера'!$A:$A,0),COLUMN(BE$50))),0,INDEX('1. Вставить из конвертера'!$1:$1048576,MATCH($C78,'1. Вставить из конвертера'!$A:$A,0),COLUMN(BE$50))))+(IF(ISNA(INDEX('1. Вставить из конвертера'!$1:$1048576,MATCH($D78,'1. Вставить из конвертера'!$A:$A,0),COLUMN(BE$50))),0,INDEX('1. Вставить из конвертера'!$1:$1048576,MATCH($D78,'1. Вставить из конвертера'!$A:$A,0),COLUMN(BE$50))))</f>
        <v>0</v>
      </c>
      <c r="BF55" s="29">
        <f>(IF(ISNA(INDEX('1. Вставить из конвертера'!$1:$1048576,MATCH($B78,'1. Вставить из конвертера'!$A:$A,0),COLUMN(BF$50))),0,INDEX('1. Вставить из конвертера'!$1:$1048576,MATCH($B78,'1. Вставить из конвертера'!$A:$A,0),COLUMN(BF$50))))+(IF(ISNA(INDEX('1. Вставить из конвертера'!$1:$1048576,MATCH($C78,'1. Вставить из конвертера'!$A:$A,0),COLUMN(BF$50))),0,INDEX('1. Вставить из конвертера'!$1:$1048576,MATCH($C78,'1. Вставить из конвертера'!$A:$A,0),COLUMN(BF$50))))+(IF(ISNA(INDEX('1. Вставить из конвертера'!$1:$1048576,MATCH($D78,'1. Вставить из конвертера'!$A:$A,0),COLUMN(BF$50))),0,INDEX('1. Вставить из конвертера'!$1:$1048576,MATCH($D78,'1. Вставить из конвертера'!$A:$A,0),COLUMN(BF$50))))</f>
        <v>0</v>
      </c>
      <c r="BG55" s="29">
        <f>(IF(ISNA(INDEX('1. Вставить из конвертера'!$1:$1048576,MATCH($B78,'1. Вставить из конвертера'!$A:$A,0),COLUMN(BG$50))),0,INDEX('1. Вставить из конвертера'!$1:$1048576,MATCH($B78,'1. Вставить из конвертера'!$A:$A,0),COLUMN(BG$50))))+(IF(ISNA(INDEX('1. Вставить из конвертера'!$1:$1048576,MATCH($C78,'1. Вставить из конвертера'!$A:$A,0),COLUMN(BG$50))),0,INDEX('1. Вставить из конвертера'!$1:$1048576,MATCH($C78,'1. Вставить из конвертера'!$A:$A,0),COLUMN(BG$50))))+(IF(ISNA(INDEX('1. Вставить из конвертера'!$1:$1048576,MATCH($D78,'1. Вставить из конвертера'!$A:$A,0),COLUMN(BG$50))),0,INDEX('1. Вставить из конвертера'!$1:$1048576,MATCH($D78,'1. Вставить из конвертера'!$A:$A,0),COLUMN(BG$50))))</f>
        <v>0</v>
      </c>
      <c r="BH55" s="29">
        <f>(IF(ISNA(INDEX('1. Вставить из конвертера'!$1:$1048576,MATCH($B78,'1. Вставить из конвертера'!$A:$A,0),COLUMN(BH$50))),0,INDEX('1. Вставить из конвертера'!$1:$1048576,MATCH($B78,'1. Вставить из конвертера'!$A:$A,0),COLUMN(BH$50))))+(IF(ISNA(INDEX('1. Вставить из конвертера'!$1:$1048576,MATCH($C78,'1. Вставить из конвертера'!$A:$A,0),COLUMN(BH$50))),0,INDEX('1. Вставить из конвертера'!$1:$1048576,MATCH($C78,'1. Вставить из конвертера'!$A:$A,0),COLUMN(BH$50))))+(IF(ISNA(INDEX('1. Вставить из конвертера'!$1:$1048576,MATCH($D78,'1. Вставить из конвертера'!$A:$A,0),COLUMN(BH$50))),0,INDEX('1. Вставить из конвертера'!$1:$1048576,MATCH($D78,'1. Вставить из конвертера'!$A:$A,0),COLUMN(BH$50))))</f>
        <v>0</v>
      </c>
      <c r="BI55" s="29">
        <f>(IF(ISNA(INDEX('1. Вставить из конвертера'!$1:$1048576,MATCH($B78,'1. Вставить из конвертера'!$A:$A,0),COLUMN(BI$50))),0,INDEX('1. Вставить из конвертера'!$1:$1048576,MATCH($B78,'1. Вставить из конвертера'!$A:$A,0),COLUMN(BI$50))))+(IF(ISNA(INDEX('1. Вставить из конвертера'!$1:$1048576,MATCH($C78,'1. Вставить из конвертера'!$A:$A,0),COLUMN(BI$50))),0,INDEX('1. Вставить из конвертера'!$1:$1048576,MATCH($C78,'1. Вставить из конвертера'!$A:$A,0),COLUMN(BI$50))))+(IF(ISNA(INDEX('1. Вставить из конвертера'!$1:$1048576,MATCH($D78,'1. Вставить из конвертера'!$A:$A,0),COLUMN(BI$50))),0,INDEX('1. Вставить из конвертера'!$1:$1048576,MATCH($D78,'1. Вставить из конвертера'!$A:$A,0),COLUMN(BI$50))))</f>
        <v>0</v>
      </c>
      <c r="BJ55" s="29">
        <f>(IF(ISNA(INDEX('1. Вставить из конвертера'!$1:$1048576,MATCH($B78,'1. Вставить из конвертера'!$A:$A,0),COLUMN(BJ$50))),0,INDEX('1. Вставить из конвертера'!$1:$1048576,MATCH($B78,'1. Вставить из конвертера'!$A:$A,0),COLUMN(BJ$50))))+(IF(ISNA(INDEX('1. Вставить из конвертера'!$1:$1048576,MATCH($C78,'1. Вставить из конвертера'!$A:$A,0),COLUMN(BJ$50))),0,INDEX('1. Вставить из конвертера'!$1:$1048576,MATCH($C78,'1. Вставить из конвертера'!$A:$A,0),COLUMN(BJ$50))))+(IF(ISNA(INDEX('1. Вставить из конвертера'!$1:$1048576,MATCH($D78,'1. Вставить из конвертера'!$A:$A,0),COLUMN(BJ$50))),0,INDEX('1. Вставить из конвертера'!$1:$1048576,MATCH($D78,'1. Вставить из конвертера'!$A:$A,0),COLUMN(BJ$50))))</f>
        <v>0</v>
      </c>
      <c r="BK55" s="29">
        <f>(IF(ISNA(INDEX('1. Вставить из конвертера'!$1:$1048576,MATCH($B78,'1. Вставить из конвертера'!$A:$A,0),COLUMN(BK$50))),0,INDEX('1. Вставить из конвертера'!$1:$1048576,MATCH($B78,'1. Вставить из конвертера'!$A:$A,0),COLUMN(BK$50))))+(IF(ISNA(INDEX('1. Вставить из конвертера'!$1:$1048576,MATCH($C78,'1. Вставить из конвертера'!$A:$A,0),COLUMN(BK$50))),0,INDEX('1. Вставить из конвертера'!$1:$1048576,MATCH($C78,'1. Вставить из конвертера'!$A:$A,0),COLUMN(BK$50))))+(IF(ISNA(INDEX('1. Вставить из конвертера'!$1:$1048576,MATCH($D78,'1. Вставить из конвертера'!$A:$A,0),COLUMN(BK$50))),0,INDEX('1. Вставить из конвертера'!$1:$1048576,MATCH($D78,'1. Вставить из конвертера'!$A:$A,0),COLUMN(BK$50))))</f>
        <v>0</v>
      </c>
      <c r="BL55" s="29">
        <f>(IF(ISNA(INDEX('1. Вставить из конвертера'!$1:$1048576,MATCH($B78,'1. Вставить из конвертера'!$A:$A,0),COLUMN(BL$50))),0,INDEX('1. Вставить из конвертера'!$1:$1048576,MATCH($B78,'1. Вставить из конвертера'!$A:$A,0),COLUMN(BL$50))))+(IF(ISNA(INDEX('1. Вставить из конвертера'!$1:$1048576,MATCH($C78,'1. Вставить из конвертера'!$A:$A,0),COLUMN(BL$50))),0,INDEX('1. Вставить из конвертера'!$1:$1048576,MATCH($C78,'1. Вставить из конвертера'!$A:$A,0),COLUMN(BL$50))))+(IF(ISNA(INDEX('1. Вставить из конвертера'!$1:$1048576,MATCH($D78,'1. Вставить из конвертера'!$A:$A,0),COLUMN(BL$50))),0,INDEX('1. Вставить из конвертера'!$1:$1048576,MATCH($D78,'1. Вставить из конвертера'!$A:$A,0),COLUMN(BL$50))))</f>
        <v>0</v>
      </c>
      <c r="BM55" s="29">
        <f>(IF(ISNA(INDEX('1. Вставить из конвертера'!$1:$1048576,MATCH($B78,'1. Вставить из конвертера'!$A:$A,0),COLUMN(BM$50))),0,INDEX('1. Вставить из конвертера'!$1:$1048576,MATCH($B78,'1. Вставить из конвертера'!$A:$A,0),COLUMN(BM$50))))+(IF(ISNA(INDEX('1. Вставить из конвертера'!$1:$1048576,MATCH($C78,'1. Вставить из конвертера'!$A:$A,0),COLUMN(BM$50))),0,INDEX('1. Вставить из конвертера'!$1:$1048576,MATCH($C78,'1. Вставить из конвертера'!$A:$A,0),COLUMN(BM$50))))+(IF(ISNA(INDEX('1. Вставить из конвертера'!$1:$1048576,MATCH($D78,'1. Вставить из конвертера'!$A:$A,0),COLUMN(BM$50))),0,INDEX('1. Вставить из конвертера'!$1:$1048576,MATCH($D78,'1. Вставить из конвертера'!$A:$A,0),COLUMN(BM$50))))</f>
        <v>0</v>
      </c>
      <c r="BN55" s="29">
        <f>(IF(ISNA(INDEX('1. Вставить из конвертера'!$1:$1048576,MATCH($B78,'1. Вставить из конвертера'!$A:$A,0),COLUMN(BN$50))),0,INDEX('1. Вставить из конвертера'!$1:$1048576,MATCH($B78,'1. Вставить из конвертера'!$A:$A,0),COLUMN(BN$50))))+(IF(ISNA(INDEX('1. Вставить из конвертера'!$1:$1048576,MATCH($C78,'1. Вставить из конвертера'!$A:$A,0),COLUMN(BN$50))),0,INDEX('1. Вставить из конвертера'!$1:$1048576,MATCH($C78,'1. Вставить из конвертера'!$A:$A,0),COLUMN(BN$50))))+(IF(ISNA(INDEX('1. Вставить из конвертера'!$1:$1048576,MATCH($D78,'1. Вставить из конвертера'!$A:$A,0),COLUMN(BN$50))),0,INDEX('1. Вставить из конвертера'!$1:$1048576,MATCH($D78,'1. Вставить из конвертера'!$A:$A,0),COLUMN(BN$50))))</f>
        <v>0</v>
      </c>
      <c r="BO55" s="29">
        <f>(IF(ISNA(INDEX('1. Вставить из конвертера'!$1:$1048576,MATCH($B78,'1. Вставить из конвертера'!$A:$A,0),COLUMN(BO$50))),0,INDEX('1. Вставить из конвертера'!$1:$1048576,MATCH($B78,'1. Вставить из конвертера'!$A:$A,0),COLUMN(BO$50))))+(IF(ISNA(INDEX('1. Вставить из конвертера'!$1:$1048576,MATCH($C78,'1. Вставить из конвертера'!$A:$A,0),COLUMN(BO$50))),0,INDEX('1. Вставить из конвертера'!$1:$1048576,MATCH($C78,'1. Вставить из конвертера'!$A:$A,0),COLUMN(BO$50))))+(IF(ISNA(INDEX('1. Вставить из конвертера'!$1:$1048576,MATCH($D78,'1. Вставить из конвертера'!$A:$A,0),COLUMN(BO$50))),0,INDEX('1. Вставить из конвертера'!$1:$1048576,MATCH($D78,'1. Вставить из конвертера'!$A:$A,0),COLUMN(BO$50))))</f>
        <v>0</v>
      </c>
      <c r="BP55" s="29">
        <f>(IF(ISNA(INDEX('1. Вставить из конвертера'!$1:$1048576,MATCH($B78,'1. Вставить из конвертера'!$A:$A,0),COLUMN(BP$50))),0,INDEX('1. Вставить из конвертера'!$1:$1048576,MATCH($B78,'1. Вставить из конвертера'!$A:$A,0),COLUMN(BP$50))))+(IF(ISNA(INDEX('1. Вставить из конвертера'!$1:$1048576,MATCH($C78,'1. Вставить из конвертера'!$A:$A,0),COLUMN(BP$50))),0,INDEX('1. Вставить из конвертера'!$1:$1048576,MATCH($C78,'1. Вставить из конвертера'!$A:$A,0),COLUMN(BP$50))))+(IF(ISNA(INDEX('1. Вставить из конвертера'!$1:$1048576,MATCH($D78,'1. Вставить из конвертера'!$A:$A,0),COLUMN(BP$50))),0,INDEX('1. Вставить из конвертера'!$1:$1048576,MATCH($D78,'1. Вставить из конвертера'!$A:$A,0),COLUMN(BP$50))))</f>
        <v>0</v>
      </c>
      <c r="BQ55" s="29">
        <f>(IF(ISNA(INDEX('1. Вставить из конвертера'!$1:$1048576,MATCH($B78,'1. Вставить из конвертера'!$A:$A,0),COLUMN(BQ$50))),0,INDEX('1. Вставить из конвертера'!$1:$1048576,MATCH($B78,'1. Вставить из конвертера'!$A:$A,0),COLUMN(BQ$50))))+(IF(ISNA(INDEX('1. Вставить из конвертера'!$1:$1048576,MATCH($C78,'1. Вставить из конвертера'!$A:$A,0),COLUMN(BQ$50))),0,INDEX('1. Вставить из конвертера'!$1:$1048576,MATCH($C78,'1. Вставить из конвертера'!$A:$A,0),COLUMN(BQ$50))))+(IF(ISNA(INDEX('1. Вставить из конвертера'!$1:$1048576,MATCH($D78,'1. Вставить из конвертера'!$A:$A,0),COLUMN(BQ$50))),0,INDEX('1. Вставить из конвертера'!$1:$1048576,MATCH($D78,'1. Вставить из конвертера'!$A:$A,0),COLUMN(BQ$50))))</f>
        <v>0</v>
      </c>
      <c r="BR55" s="29">
        <f>(IF(ISNA(INDEX('1. Вставить из конвертера'!$1:$1048576,MATCH($B78,'1. Вставить из конвертера'!$A:$A,0),COLUMN(BR$50))),0,INDEX('1. Вставить из конвертера'!$1:$1048576,MATCH($B78,'1. Вставить из конвертера'!$A:$A,0),COLUMN(BR$50))))+(IF(ISNA(INDEX('1. Вставить из конвертера'!$1:$1048576,MATCH($C78,'1. Вставить из конвертера'!$A:$A,0),COLUMN(BR$50))),0,INDEX('1. Вставить из конвертера'!$1:$1048576,MATCH($C78,'1. Вставить из конвертера'!$A:$A,0),COLUMN(BR$50))))+(IF(ISNA(INDEX('1. Вставить из конвертера'!$1:$1048576,MATCH($D78,'1. Вставить из конвертера'!$A:$A,0),COLUMN(BR$50))),0,INDEX('1. Вставить из конвертера'!$1:$1048576,MATCH($D78,'1. Вставить из конвертера'!$A:$A,0),COLUMN(BR$50))))</f>
        <v>0</v>
      </c>
      <c r="BS55" s="29">
        <f>(IF(ISNA(INDEX('1. Вставить из конвертера'!$1:$1048576,MATCH($B78,'1. Вставить из конвертера'!$A:$A,0),COLUMN(BS$50))),0,INDEX('1. Вставить из конвертера'!$1:$1048576,MATCH($B78,'1. Вставить из конвертера'!$A:$A,0),COLUMN(BS$50))))+(IF(ISNA(INDEX('1. Вставить из конвертера'!$1:$1048576,MATCH($C78,'1. Вставить из конвертера'!$A:$A,0),COLUMN(BS$50))),0,INDEX('1. Вставить из конвертера'!$1:$1048576,MATCH($C78,'1. Вставить из конвертера'!$A:$A,0),COLUMN(BS$50))))+(IF(ISNA(INDEX('1. Вставить из конвертера'!$1:$1048576,MATCH($D78,'1. Вставить из конвертера'!$A:$A,0),COLUMN(BS$50))),0,INDEX('1. Вставить из конвертера'!$1:$1048576,MATCH($D78,'1. Вставить из конвертера'!$A:$A,0),COLUMN(BS$50))))</f>
        <v>0</v>
      </c>
      <c r="BT55" s="29">
        <f>(IF(ISNA(INDEX('1. Вставить из конвертера'!$1:$1048576,MATCH($B78,'1. Вставить из конвертера'!$A:$A,0),COLUMN(BT$50))),0,INDEX('1. Вставить из конвертера'!$1:$1048576,MATCH($B78,'1. Вставить из конвертера'!$A:$A,0),COLUMN(BT$50))))+(IF(ISNA(INDEX('1. Вставить из конвертера'!$1:$1048576,MATCH($C78,'1. Вставить из конвертера'!$A:$A,0),COLUMN(BT$50))),0,INDEX('1. Вставить из конвертера'!$1:$1048576,MATCH($C78,'1. Вставить из конвертера'!$A:$A,0),COLUMN(BT$50))))+(IF(ISNA(INDEX('1. Вставить из конвертера'!$1:$1048576,MATCH($D78,'1. Вставить из конвертера'!$A:$A,0),COLUMN(BT$50))),0,INDEX('1. Вставить из конвертера'!$1:$1048576,MATCH($D78,'1. Вставить из конвертера'!$A:$A,0),COLUMN(BT$50))))</f>
        <v>0</v>
      </c>
      <c r="BU55" s="29">
        <f>(IF(ISNA(INDEX('1. Вставить из конвертера'!$1:$1048576,MATCH($B78,'1. Вставить из конвертера'!$A:$A,0),COLUMN(BU$50))),0,INDEX('1. Вставить из конвертера'!$1:$1048576,MATCH($B78,'1. Вставить из конвертера'!$A:$A,0),COLUMN(BU$50))))+(IF(ISNA(INDEX('1. Вставить из конвертера'!$1:$1048576,MATCH($C78,'1. Вставить из конвертера'!$A:$A,0),COLUMN(BU$50))),0,INDEX('1. Вставить из конвертера'!$1:$1048576,MATCH($C78,'1. Вставить из конвертера'!$A:$A,0),COLUMN(BU$50))))+(IF(ISNA(INDEX('1. Вставить из конвертера'!$1:$1048576,MATCH($D78,'1. Вставить из конвертера'!$A:$A,0),COLUMN(BU$50))),0,INDEX('1. Вставить из конвертера'!$1:$1048576,MATCH($D78,'1. Вставить из конвертера'!$A:$A,0),COLUMN(BU$50))))</f>
        <v>0</v>
      </c>
      <c r="BV55" s="29">
        <f>(IF(ISNA(INDEX('1. Вставить из конвертера'!$1:$1048576,MATCH($B78,'1. Вставить из конвертера'!$A:$A,0),COLUMN(BV$50))),0,INDEX('1. Вставить из конвертера'!$1:$1048576,MATCH($B78,'1. Вставить из конвертера'!$A:$A,0),COLUMN(BV$50))))+(IF(ISNA(INDEX('1. Вставить из конвертера'!$1:$1048576,MATCH($C78,'1. Вставить из конвертера'!$A:$A,0),COLUMN(BV$50))),0,INDEX('1. Вставить из конвертера'!$1:$1048576,MATCH($C78,'1. Вставить из конвертера'!$A:$A,0),COLUMN(BV$50))))+(IF(ISNA(INDEX('1. Вставить из конвертера'!$1:$1048576,MATCH($D78,'1. Вставить из конвертера'!$A:$A,0),COLUMN(BV$50))),0,INDEX('1. Вставить из конвертера'!$1:$1048576,MATCH($D78,'1. Вставить из конвертера'!$A:$A,0),COLUMN(BV$50))))</f>
        <v>0</v>
      </c>
    </row>
    <row r="56" spans="1:255" s="29" customFormat="1">
      <c r="A56" s="60" t="s">
        <v>56</v>
      </c>
      <c r="B56" s="29">
        <f>(IF(ISNA(INDEX('1. Вставить из конвертера'!$1:$1048576,MATCH($B79,'1. Вставить из конвертера'!$A:$A,0),COLUMN(B$50))),0,INDEX('1. Вставить из конвертера'!$1:$1048576,MATCH($B79,'1. Вставить из конвертера'!$A:$A,0),COLUMN(B$50))))+(IF(ISNA(INDEX('1. Вставить из конвертера'!$1:$1048576,MATCH($C79,'1. Вставить из конвертера'!$A:$A,0),COLUMN(B$50))),0,INDEX('1. Вставить из конвертера'!$1:$1048576,MATCH($C79,'1. Вставить из конвертера'!$A:$A,0),COLUMN(B$50))))+(IF(ISNA(INDEX('1. Вставить из конвертера'!$1:$1048576,MATCH($D79,'1. Вставить из конвертера'!$A:$A,0),COLUMN(B$50))),0,INDEX('1. Вставить из конвертера'!$1:$1048576,MATCH($D79,'1. Вставить из конвертера'!$A:$A,0),COLUMN(B$50))))</f>
        <v>3943</v>
      </c>
      <c r="C56" s="29">
        <f>(IF(ISNA(INDEX('1. Вставить из конвертера'!$1:$1048576,MATCH($B79,'1. Вставить из конвертера'!$A:$A,0),COLUMN(C$50))),0,INDEX('1. Вставить из конвертера'!$1:$1048576,MATCH($B79,'1. Вставить из конвертера'!$A:$A,0),COLUMN(C$50))))+(IF(ISNA(INDEX('1. Вставить из конвертера'!$1:$1048576,MATCH($C79,'1. Вставить из конвертера'!$A:$A,0),COLUMN(C$50))),0,INDEX('1. Вставить из конвертера'!$1:$1048576,MATCH($C79,'1. Вставить из конвертера'!$A:$A,0),COLUMN(C$50))))+(IF(ISNA(INDEX('1. Вставить из конвертера'!$1:$1048576,MATCH($D79,'1. Вставить из конвертера'!$A:$A,0),COLUMN(C$50))),0,INDEX('1. Вставить из конвертера'!$1:$1048576,MATCH($D79,'1. Вставить из конвертера'!$A:$A,0),COLUMN(C$50))))</f>
        <v>30527</v>
      </c>
      <c r="D56" s="29">
        <f>(IF(ISNA(INDEX('1. Вставить из конвертера'!$1:$1048576,MATCH($B79,'1. Вставить из конвертера'!$A:$A,0),COLUMN(D$50))),0,INDEX('1. Вставить из конвертера'!$1:$1048576,MATCH($B79,'1. Вставить из конвертера'!$A:$A,0),COLUMN(D$50))))+(IF(ISNA(INDEX('1. Вставить из конвертера'!$1:$1048576,MATCH($C79,'1. Вставить из конвертера'!$A:$A,0),COLUMN(D$50))),0,INDEX('1. Вставить из конвертера'!$1:$1048576,MATCH($C79,'1. Вставить из конвертера'!$A:$A,0),COLUMN(D$50))))+(IF(ISNA(INDEX('1. Вставить из конвертера'!$1:$1048576,MATCH($D79,'1. Вставить из конвертера'!$A:$A,0),COLUMN(D$50))),0,INDEX('1. Вставить из конвертера'!$1:$1048576,MATCH($D79,'1. Вставить из конвертера'!$A:$A,0),COLUMN(D$50))))</f>
        <v>57234</v>
      </c>
      <c r="E56" s="29">
        <f>(IF(ISNA(INDEX('1. Вставить из конвертера'!$1:$1048576,MATCH($B79,'1. Вставить из конвертера'!$A:$A,0),COLUMN(E$50))),0,INDEX('1. Вставить из конвертера'!$1:$1048576,MATCH($B79,'1. Вставить из конвертера'!$A:$A,0),COLUMN(E$50))))+(IF(ISNA(INDEX('1. Вставить из конвертера'!$1:$1048576,MATCH($C79,'1. Вставить из конвертера'!$A:$A,0),COLUMN(E$50))),0,INDEX('1. Вставить из конвертера'!$1:$1048576,MATCH($C79,'1. Вставить из конвертера'!$A:$A,0),COLUMN(E$50))))+(IF(ISNA(INDEX('1. Вставить из конвертера'!$1:$1048576,MATCH($D79,'1. Вставить из конвертера'!$A:$A,0),COLUMN(E$50))),0,INDEX('1. Вставить из конвертера'!$1:$1048576,MATCH($D79,'1. Вставить из конвертера'!$A:$A,0),COLUMN(E$50))))</f>
        <v>144628</v>
      </c>
      <c r="F56" s="29">
        <f>(IF(ISNA(INDEX('1. Вставить из конвертера'!$1:$1048576,MATCH($B79,'1. Вставить из конвертера'!$A:$A,0),COLUMN(F$50))),0,INDEX('1. Вставить из конвертера'!$1:$1048576,MATCH($B79,'1. Вставить из конвертера'!$A:$A,0),COLUMN(F$50))))+(IF(ISNA(INDEX('1. Вставить из конвертера'!$1:$1048576,MATCH($C79,'1. Вставить из конвертера'!$A:$A,0),COLUMN(F$50))),0,INDEX('1. Вставить из конвертера'!$1:$1048576,MATCH($C79,'1. Вставить из конвертера'!$A:$A,0),COLUMN(F$50))))+(IF(ISNA(INDEX('1. Вставить из конвертера'!$1:$1048576,MATCH($D79,'1. Вставить из конвертера'!$A:$A,0),COLUMN(F$50))),0,INDEX('1. Вставить из конвертера'!$1:$1048576,MATCH($D79,'1. Вставить из конвертера'!$A:$A,0),COLUMN(F$50))))</f>
        <v>0</v>
      </c>
      <c r="G56" s="29">
        <f>(IF(ISNA(INDEX('1. Вставить из конвертера'!$1:$1048576,MATCH($B79,'1. Вставить из конвертера'!$A:$A,0),COLUMN(G$50))),0,INDEX('1. Вставить из конвертера'!$1:$1048576,MATCH($B79,'1. Вставить из конвертера'!$A:$A,0),COLUMN(G$50))))+(IF(ISNA(INDEX('1. Вставить из конвертера'!$1:$1048576,MATCH($C79,'1. Вставить из конвертера'!$A:$A,0),COLUMN(G$50))),0,INDEX('1. Вставить из конвертера'!$1:$1048576,MATCH($C79,'1. Вставить из конвертера'!$A:$A,0),COLUMN(G$50))))+(IF(ISNA(INDEX('1. Вставить из конвертера'!$1:$1048576,MATCH($D79,'1. Вставить из конвертера'!$A:$A,0),COLUMN(G$50))),0,INDEX('1. Вставить из конвертера'!$1:$1048576,MATCH($D79,'1. Вставить из конвертера'!$A:$A,0),COLUMN(G$50))))</f>
        <v>7188</v>
      </c>
      <c r="H56" s="29">
        <f>(IF(ISNA(INDEX('1. Вставить из конвертера'!$1:$1048576,MATCH($B79,'1. Вставить из конвертера'!$A:$A,0),COLUMN(H$50))),0,INDEX('1. Вставить из конвертера'!$1:$1048576,MATCH($B79,'1. Вставить из конвертера'!$A:$A,0),COLUMN(H$50))))+(IF(ISNA(INDEX('1. Вставить из конвертера'!$1:$1048576,MATCH($C79,'1. Вставить из конвертера'!$A:$A,0),COLUMN(H$50))),0,INDEX('1. Вставить из конвертера'!$1:$1048576,MATCH($C79,'1. Вставить из конвертера'!$A:$A,0),COLUMN(H$50))))+(IF(ISNA(INDEX('1. Вставить из конвертера'!$1:$1048576,MATCH($D79,'1. Вставить из конвертера'!$A:$A,0),COLUMN(H$50))),0,INDEX('1. Вставить из конвертера'!$1:$1048576,MATCH($D79,'1. Вставить из конвертера'!$A:$A,0),COLUMN(H$50))))</f>
        <v>84698</v>
      </c>
      <c r="I56" s="29">
        <f>(IF(ISNA(INDEX('1. Вставить из конвертера'!$1:$1048576,MATCH($B79,'1. Вставить из конвертера'!$A:$A,0),COLUMN(I$50))),0,INDEX('1. Вставить из конвертера'!$1:$1048576,MATCH($B79,'1. Вставить из конвертера'!$A:$A,0),COLUMN(I$50))))+(IF(ISNA(INDEX('1. Вставить из конвертера'!$1:$1048576,MATCH($C79,'1. Вставить из конвертера'!$A:$A,0),COLUMN(I$50))),0,INDEX('1. Вставить из конвертера'!$1:$1048576,MATCH($C79,'1. Вставить из конвертера'!$A:$A,0),COLUMN(I$50))))+(IF(ISNA(INDEX('1. Вставить из конвертера'!$1:$1048576,MATCH($D79,'1. Вставить из конвертера'!$A:$A,0),COLUMN(I$50))),0,INDEX('1. Вставить из конвертера'!$1:$1048576,MATCH($D79,'1. Вставить из конвертера'!$A:$A,0),COLUMN(I$50))))</f>
        <v>44125</v>
      </c>
      <c r="J56" s="29">
        <f>(IF(ISNA(INDEX('1. Вставить из конвертера'!$1:$1048576,MATCH($B79,'1. Вставить из конвертера'!$A:$A,0),COLUMN(J$50))),0,INDEX('1. Вставить из конвертера'!$1:$1048576,MATCH($B79,'1. Вставить из конвертера'!$A:$A,0),COLUMN(J$50))))+(IF(ISNA(INDEX('1. Вставить из конвертера'!$1:$1048576,MATCH($C79,'1. Вставить из конвертера'!$A:$A,0),COLUMN(J$50))),0,INDEX('1. Вставить из конвертера'!$1:$1048576,MATCH($C79,'1. Вставить из конвертера'!$A:$A,0),COLUMN(J$50))))+(IF(ISNA(INDEX('1. Вставить из конвертера'!$1:$1048576,MATCH($D79,'1. Вставить из конвертера'!$A:$A,0),COLUMN(J$50))),0,INDEX('1. Вставить из конвертера'!$1:$1048576,MATCH($D79,'1. Вставить из конвертера'!$A:$A,0),COLUMN(J$50))))</f>
        <v>91239</v>
      </c>
      <c r="K56" s="29">
        <f>(IF(ISNA(INDEX('1. Вставить из конвертера'!$1:$1048576,MATCH($B79,'1. Вставить из конвертера'!$A:$A,0),COLUMN(K$50))),0,INDEX('1. Вставить из конвертера'!$1:$1048576,MATCH($B79,'1. Вставить из конвертера'!$A:$A,0),COLUMN(K$50))))+(IF(ISNA(INDEX('1. Вставить из конвертера'!$1:$1048576,MATCH($C79,'1. Вставить из конвертера'!$A:$A,0),COLUMN(K$50))),0,INDEX('1. Вставить из конвертера'!$1:$1048576,MATCH($C79,'1. Вставить из конвертера'!$A:$A,0),COLUMN(K$50))))+(IF(ISNA(INDEX('1. Вставить из конвертера'!$1:$1048576,MATCH($D79,'1. Вставить из конвертера'!$A:$A,0),COLUMN(K$50))),0,INDEX('1. Вставить из конвертера'!$1:$1048576,MATCH($D79,'1. Вставить из конвертера'!$A:$A,0),COLUMN(K$50))))</f>
        <v>9729</v>
      </c>
      <c r="L56" s="29">
        <f>(IF(ISNA(INDEX('1. Вставить из конвертера'!$1:$1048576,MATCH($B79,'1. Вставить из конвертера'!$A:$A,0),COLUMN(L$50))),0,INDEX('1. Вставить из конвертера'!$1:$1048576,MATCH($B79,'1. Вставить из конвертера'!$A:$A,0),COLUMN(L$50))))+(IF(ISNA(INDEX('1. Вставить из конвертера'!$1:$1048576,MATCH($C79,'1. Вставить из конвертера'!$A:$A,0),COLUMN(L$50))),0,INDEX('1. Вставить из конвертера'!$1:$1048576,MATCH($C79,'1. Вставить из конвертера'!$A:$A,0),COLUMN(L$50))))+(IF(ISNA(INDEX('1. Вставить из конвертера'!$1:$1048576,MATCH($D79,'1. Вставить из конвертера'!$A:$A,0),COLUMN(L$50))),0,INDEX('1. Вставить из конвертера'!$1:$1048576,MATCH($D79,'1. Вставить из конвертера'!$A:$A,0),COLUMN(L$50))))</f>
        <v>0</v>
      </c>
      <c r="M56" s="29">
        <f>(IF(ISNA(INDEX('1. Вставить из конвертера'!$1:$1048576,MATCH($B79,'1. Вставить из конвертера'!$A:$A,0),COLUMN(M$50))),0,INDEX('1. Вставить из конвертера'!$1:$1048576,MATCH($B79,'1. Вставить из конвертера'!$A:$A,0),COLUMN(M$50))))+(IF(ISNA(INDEX('1. Вставить из конвертера'!$1:$1048576,MATCH($C79,'1. Вставить из конвертера'!$A:$A,0),COLUMN(M$50))),0,INDEX('1. Вставить из конвертера'!$1:$1048576,MATCH($C79,'1. Вставить из конвертера'!$A:$A,0),COLUMN(M$50))))+(IF(ISNA(INDEX('1. Вставить из конвертера'!$1:$1048576,MATCH($D79,'1. Вставить из конвертера'!$A:$A,0),COLUMN(M$50))),0,INDEX('1. Вставить из конвертера'!$1:$1048576,MATCH($D79,'1. Вставить из конвертера'!$A:$A,0),COLUMN(M$50))))</f>
        <v>16293</v>
      </c>
      <c r="N56" s="29">
        <f>(IF(ISNA(INDEX('1. Вставить из конвертера'!$1:$1048576,MATCH($B79,'1. Вставить из конвертера'!$A:$A,0),COLUMN(N$50))),0,INDEX('1. Вставить из конвертера'!$1:$1048576,MATCH($B79,'1. Вставить из конвертера'!$A:$A,0),COLUMN(N$50))))+(IF(ISNA(INDEX('1. Вставить из конвертера'!$1:$1048576,MATCH($C79,'1. Вставить из конвертера'!$A:$A,0),COLUMN(N$50))),0,INDEX('1. Вставить из конвертера'!$1:$1048576,MATCH($C79,'1. Вставить из конвертера'!$A:$A,0),COLUMN(N$50))))+(IF(ISNA(INDEX('1. Вставить из конвертера'!$1:$1048576,MATCH($D79,'1. Вставить из конвертера'!$A:$A,0),COLUMN(N$50))),0,INDEX('1. Вставить из конвертера'!$1:$1048576,MATCH($D79,'1. Вставить из конвертера'!$A:$A,0),COLUMN(N$50))))</f>
        <v>6520</v>
      </c>
      <c r="O56" s="29">
        <f>(IF(ISNA(INDEX('1. Вставить из конвертера'!$1:$1048576,MATCH($B79,'1. Вставить из конвертера'!$A:$A,0),COLUMN(O$50))),0,INDEX('1. Вставить из конвертера'!$1:$1048576,MATCH($B79,'1. Вставить из конвертера'!$A:$A,0),COLUMN(O$50))))+(IF(ISNA(INDEX('1. Вставить из конвертера'!$1:$1048576,MATCH($C79,'1. Вставить из конвертера'!$A:$A,0),COLUMN(O$50))),0,INDEX('1. Вставить из конвертера'!$1:$1048576,MATCH($C79,'1. Вставить из конвертера'!$A:$A,0),COLUMN(O$50))))+(IF(ISNA(INDEX('1. Вставить из конвертера'!$1:$1048576,MATCH($D79,'1. Вставить из конвертера'!$A:$A,0),COLUMN(O$50))),0,INDEX('1. Вставить из конвертера'!$1:$1048576,MATCH($D79,'1. Вставить из конвертера'!$A:$A,0),COLUMN(O$50))))</f>
        <v>2121</v>
      </c>
      <c r="P56" s="29">
        <f>(IF(ISNA(INDEX('1. Вставить из конвертера'!$1:$1048576,MATCH($B79,'1. Вставить из конвертера'!$A:$A,0),COLUMN(P$50))),0,INDEX('1. Вставить из конвертера'!$1:$1048576,MATCH($B79,'1. Вставить из конвертера'!$A:$A,0),COLUMN(P$50))))+(IF(ISNA(INDEX('1. Вставить из конвертера'!$1:$1048576,MATCH($C79,'1. Вставить из конвертера'!$A:$A,0),COLUMN(P$50))),0,INDEX('1. Вставить из конвертера'!$1:$1048576,MATCH($C79,'1. Вставить из конвертера'!$A:$A,0),COLUMN(P$50))))+(IF(ISNA(INDEX('1. Вставить из конвертера'!$1:$1048576,MATCH($D79,'1. Вставить из конвертера'!$A:$A,0),COLUMN(P$50))),0,INDEX('1. Вставить из конвертера'!$1:$1048576,MATCH($D79,'1. Вставить из конвертера'!$A:$A,0),COLUMN(P$50))))</f>
        <v>3176</v>
      </c>
      <c r="Q56" s="29">
        <f>(IF(ISNA(INDEX('1. Вставить из конвертера'!$1:$1048576,MATCH($B79,'1. Вставить из конвертера'!$A:$A,0),COLUMN(Q$50))),0,INDEX('1. Вставить из конвертера'!$1:$1048576,MATCH($B79,'1. Вставить из конвертера'!$A:$A,0),COLUMN(Q$50))))+(IF(ISNA(INDEX('1. Вставить из конвертера'!$1:$1048576,MATCH($C79,'1. Вставить из конвертера'!$A:$A,0),COLUMN(Q$50))),0,INDEX('1. Вставить из конвертера'!$1:$1048576,MATCH($C79,'1. Вставить из конвертера'!$A:$A,0),COLUMN(Q$50))))+(IF(ISNA(INDEX('1. Вставить из конвертера'!$1:$1048576,MATCH($D79,'1. Вставить из конвертера'!$A:$A,0),COLUMN(Q$50))),0,INDEX('1. Вставить из конвертера'!$1:$1048576,MATCH($D79,'1. Вставить из конвертера'!$A:$A,0),COLUMN(Q$50))))</f>
        <v>44712</v>
      </c>
      <c r="R56" s="29">
        <f>(IF(ISNA(INDEX('1. Вставить из конвертера'!$1:$1048576,MATCH($B79,'1. Вставить из конвертера'!$A:$A,0),COLUMN(R$50))),0,INDEX('1. Вставить из конвертера'!$1:$1048576,MATCH($B79,'1. Вставить из конвертера'!$A:$A,0),COLUMN(R$50))))+(IF(ISNA(INDEX('1. Вставить из конвертера'!$1:$1048576,MATCH($C79,'1. Вставить из конвертера'!$A:$A,0),COLUMN(R$50))),0,INDEX('1. Вставить из конвертера'!$1:$1048576,MATCH($C79,'1. Вставить из конвертера'!$A:$A,0),COLUMN(R$50))))+(IF(ISNA(INDEX('1. Вставить из конвертера'!$1:$1048576,MATCH($D79,'1. Вставить из конвертера'!$A:$A,0),COLUMN(R$50))),0,INDEX('1. Вставить из конвертера'!$1:$1048576,MATCH($D79,'1. Вставить из конвертера'!$A:$A,0),COLUMN(R$50))))</f>
        <v>21935</v>
      </c>
      <c r="S56" s="29">
        <f>(IF(ISNA(INDEX('1. Вставить из конвертера'!$1:$1048576,MATCH($B79,'1. Вставить из конвертера'!$A:$A,0),COLUMN(S$50))),0,INDEX('1. Вставить из конвертера'!$1:$1048576,MATCH($B79,'1. Вставить из конвертера'!$A:$A,0),COLUMN(S$50))))+(IF(ISNA(INDEX('1. Вставить из конвертера'!$1:$1048576,MATCH($C79,'1. Вставить из конвертера'!$A:$A,0),COLUMN(S$50))),0,INDEX('1. Вставить из конвертера'!$1:$1048576,MATCH($C79,'1. Вставить из конвертера'!$A:$A,0),COLUMN(S$50))))+(IF(ISNA(INDEX('1. Вставить из конвертера'!$1:$1048576,MATCH($D79,'1. Вставить из конвертера'!$A:$A,0),COLUMN(S$50))),0,INDEX('1. Вставить из конвертера'!$1:$1048576,MATCH($D79,'1. Вставить из конвертера'!$A:$A,0),COLUMN(S$50))))</f>
        <v>31459</v>
      </c>
      <c r="T56" s="29">
        <f>(IF(ISNA(INDEX('1. Вставить из конвертера'!$1:$1048576,MATCH($B79,'1. Вставить из конвертера'!$A:$A,0),COLUMN(T$50))),0,INDEX('1. Вставить из конвертера'!$1:$1048576,MATCH($B79,'1. Вставить из конвертера'!$A:$A,0),COLUMN(T$50))))+(IF(ISNA(INDEX('1. Вставить из конвертера'!$1:$1048576,MATCH($C79,'1. Вставить из конвертера'!$A:$A,0),COLUMN(T$50))),0,INDEX('1. Вставить из конвертера'!$1:$1048576,MATCH($C79,'1. Вставить из конвертера'!$A:$A,0),COLUMN(T$50))))+(IF(ISNA(INDEX('1. Вставить из конвертера'!$1:$1048576,MATCH($D79,'1. Вставить из конвертера'!$A:$A,0),COLUMN(T$50))),0,INDEX('1. Вставить из конвертера'!$1:$1048576,MATCH($D79,'1. Вставить из конвертера'!$A:$A,0),COLUMN(T$50))))</f>
        <v>118819</v>
      </c>
      <c r="U56" s="29">
        <f>(IF(ISNA(INDEX('1. Вставить из конвертера'!$1:$1048576,MATCH($B79,'1. Вставить из конвертера'!$A:$A,0),COLUMN(U$50))),0,INDEX('1. Вставить из конвертера'!$1:$1048576,MATCH($B79,'1. Вставить из конвертера'!$A:$A,0),COLUMN(U$50))))+(IF(ISNA(INDEX('1. Вставить из конвертера'!$1:$1048576,MATCH($C79,'1. Вставить из конвертера'!$A:$A,0),COLUMN(U$50))),0,INDEX('1. Вставить из конвертера'!$1:$1048576,MATCH($C79,'1. Вставить из конвертера'!$A:$A,0),COLUMN(U$50))))+(IF(ISNA(INDEX('1. Вставить из конвертера'!$1:$1048576,MATCH($D79,'1. Вставить из конвертера'!$A:$A,0),COLUMN(U$50))),0,INDEX('1. Вставить из конвертера'!$1:$1048576,MATCH($D79,'1. Вставить из конвертера'!$A:$A,0),COLUMN(U$50))))</f>
        <v>64721</v>
      </c>
      <c r="V56" s="29">
        <f>(IF(ISNA(INDEX('1. Вставить из конвертера'!$1:$1048576,MATCH($B79,'1. Вставить из конвертера'!$A:$A,0),COLUMN(V$50))),0,INDEX('1. Вставить из конвертера'!$1:$1048576,MATCH($B79,'1. Вставить из конвертера'!$A:$A,0),COLUMN(V$50))))+(IF(ISNA(INDEX('1. Вставить из конвертера'!$1:$1048576,MATCH($C79,'1. Вставить из конвертера'!$A:$A,0),COLUMN(V$50))),0,INDEX('1. Вставить из конвертера'!$1:$1048576,MATCH($C79,'1. Вставить из конвертера'!$A:$A,0),COLUMN(V$50))))+(IF(ISNA(INDEX('1. Вставить из конвертера'!$1:$1048576,MATCH($D79,'1. Вставить из конвертера'!$A:$A,0),COLUMN(V$50))),0,INDEX('1. Вставить из конвертера'!$1:$1048576,MATCH($D79,'1. Вставить из конвертера'!$A:$A,0),COLUMN(V$50))))</f>
        <v>148730</v>
      </c>
      <c r="W56" s="29">
        <f>(IF(ISNA(INDEX('1. Вставить из конвертера'!$1:$1048576,MATCH($B79,'1. Вставить из конвертера'!$A:$A,0),COLUMN(W$50))),0,INDEX('1. Вставить из конвертера'!$1:$1048576,MATCH($B79,'1. Вставить из конвертера'!$A:$A,0),COLUMN(W$50))))+(IF(ISNA(INDEX('1. Вставить из конвертера'!$1:$1048576,MATCH($C79,'1. Вставить из конвертера'!$A:$A,0),COLUMN(W$50))),0,INDEX('1. Вставить из конвертера'!$1:$1048576,MATCH($C79,'1. Вставить из конвертера'!$A:$A,0),COLUMN(W$50))))+(IF(ISNA(INDEX('1. Вставить из конвертера'!$1:$1048576,MATCH($D79,'1. Вставить из конвертера'!$A:$A,0),COLUMN(W$50))),0,INDEX('1. Вставить из конвертера'!$1:$1048576,MATCH($D79,'1. Вставить из конвертера'!$A:$A,0),COLUMN(W$50))))</f>
        <v>52792</v>
      </c>
      <c r="X56" s="29">
        <f>(IF(ISNA(INDEX('1. Вставить из конвертера'!$1:$1048576,MATCH($B79,'1. Вставить из конвертера'!$A:$A,0),COLUMN(X$50))),0,INDEX('1. Вставить из конвертера'!$1:$1048576,MATCH($B79,'1. Вставить из конвертера'!$A:$A,0),COLUMN(X$50))))+(IF(ISNA(INDEX('1. Вставить из конвертера'!$1:$1048576,MATCH($C79,'1. Вставить из конвертера'!$A:$A,0),COLUMN(X$50))),0,INDEX('1. Вставить из конвертера'!$1:$1048576,MATCH($C79,'1. Вставить из конвертера'!$A:$A,0),COLUMN(X$50))))+(IF(ISNA(INDEX('1. Вставить из конвертера'!$1:$1048576,MATCH($D79,'1. Вставить из конвертера'!$A:$A,0),COLUMN(X$50))),0,INDEX('1. Вставить из конвертера'!$1:$1048576,MATCH($D79,'1. Вставить из конвертера'!$A:$A,0),COLUMN(X$50))))</f>
        <v>0</v>
      </c>
      <c r="Y56" s="29">
        <f>(IF(ISNA(INDEX('1. Вставить из конвертера'!$1:$1048576,MATCH($B79,'1. Вставить из конвертера'!$A:$A,0),COLUMN(Y$50))),0,INDEX('1. Вставить из конвертера'!$1:$1048576,MATCH($B79,'1. Вставить из конвертера'!$A:$A,0),COLUMN(Y$50))))+(IF(ISNA(INDEX('1. Вставить из конвертера'!$1:$1048576,MATCH($C79,'1. Вставить из конвертера'!$A:$A,0),COLUMN(Y$50))),0,INDEX('1. Вставить из конвертера'!$1:$1048576,MATCH($C79,'1. Вставить из конвертера'!$A:$A,0),COLUMN(Y$50))))+(IF(ISNA(INDEX('1. Вставить из конвертера'!$1:$1048576,MATCH($D79,'1. Вставить из конвертера'!$A:$A,0),COLUMN(Y$50))),0,INDEX('1. Вставить из конвертера'!$1:$1048576,MATCH($D79,'1. Вставить из конвертера'!$A:$A,0),COLUMN(Y$50))))</f>
        <v>0</v>
      </c>
      <c r="Z56" s="29">
        <f>(IF(ISNA(INDEX('1. Вставить из конвертера'!$1:$1048576,MATCH($B79,'1. Вставить из конвертера'!$A:$A,0),COLUMN(Z$50))),0,INDEX('1. Вставить из конвертера'!$1:$1048576,MATCH($B79,'1. Вставить из конвертера'!$A:$A,0),COLUMN(Z$50))))+(IF(ISNA(INDEX('1. Вставить из конвертера'!$1:$1048576,MATCH($C79,'1. Вставить из конвертера'!$A:$A,0),COLUMN(Z$50))),0,INDEX('1. Вставить из конвертера'!$1:$1048576,MATCH($C79,'1. Вставить из конвертера'!$A:$A,0),COLUMN(Z$50))))+(IF(ISNA(INDEX('1. Вставить из конвертера'!$1:$1048576,MATCH($D79,'1. Вставить из конвертера'!$A:$A,0),COLUMN(Z$50))),0,INDEX('1. Вставить из конвертера'!$1:$1048576,MATCH($D79,'1. Вставить из конвертера'!$A:$A,0),COLUMN(Z$50))))</f>
        <v>0</v>
      </c>
      <c r="AA56" s="29">
        <f>(IF(ISNA(INDEX('1. Вставить из конвертера'!$1:$1048576,MATCH($B79,'1. Вставить из конвертера'!$A:$A,0),COLUMN(AA$50))),0,INDEX('1. Вставить из конвертера'!$1:$1048576,MATCH($B79,'1. Вставить из конвертера'!$A:$A,0),COLUMN(AA$50))))+(IF(ISNA(INDEX('1. Вставить из конвертера'!$1:$1048576,MATCH($C79,'1. Вставить из конвертера'!$A:$A,0),COLUMN(AA$50))),0,INDEX('1. Вставить из конвертера'!$1:$1048576,MATCH($C79,'1. Вставить из конвертера'!$A:$A,0),COLUMN(AA$50))))+(IF(ISNA(INDEX('1. Вставить из конвертера'!$1:$1048576,MATCH($D79,'1. Вставить из конвертера'!$A:$A,0),COLUMN(AA$50))),0,INDEX('1. Вставить из конвертера'!$1:$1048576,MATCH($D79,'1. Вставить из конвертера'!$A:$A,0),COLUMN(AA$50))))</f>
        <v>0</v>
      </c>
      <c r="AB56" s="29">
        <f>(IF(ISNA(INDEX('1. Вставить из конвертера'!$1:$1048576,MATCH($B79,'1. Вставить из конвертера'!$A:$A,0),COLUMN(AB$50))),0,INDEX('1. Вставить из конвертера'!$1:$1048576,MATCH($B79,'1. Вставить из конвертера'!$A:$A,0),COLUMN(AB$50))))+(IF(ISNA(INDEX('1. Вставить из конвертера'!$1:$1048576,MATCH($C79,'1. Вставить из конвертера'!$A:$A,0),COLUMN(AB$50))),0,INDEX('1. Вставить из конвертера'!$1:$1048576,MATCH($C79,'1. Вставить из конвертера'!$A:$A,0),COLUMN(AB$50))))+(IF(ISNA(INDEX('1. Вставить из конвертера'!$1:$1048576,MATCH($D79,'1. Вставить из конвертера'!$A:$A,0),COLUMN(AB$50))),0,INDEX('1. Вставить из конвертера'!$1:$1048576,MATCH($D79,'1. Вставить из конвертера'!$A:$A,0),COLUMN(AB$50))))</f>
        <v>0</v>
      </c>
      <c r="AC56" s="29">
        <f>(IF(ISNA(INDEX('1. Вставить из конвертера'!$1:$1048576,MATCH($B79,'1. Вставить из конвертера'!$A:$A,0),COLUMN(AC$50))),0,INDEX('1. Вставить из конвертера'!$1:$1048576,MATCH($B79,'1. Вставить из конвертера'!$A:$A,0),COLUMN(AC$50))))+(IF(ISNA(INDEX('1. Вставить из конвертера'!$1:$1048576,MATCH($C79,'1. Вставить из конвертера'!$A:$A,0),COLUMN(AC$50))),0,INDEX('1. Вставить из конвертера'!$1:$1048576,MATCH($C79,'1. Вставить из конвертера'!$A:$A,0),COLUMN(AC$50))))+(IF(ISNA(INDEX('1. Вставить из конвертера'!$1:$1048576,MATCH($D79,'1. Вставить из конвертера'!$A:$A,0),COLUMN(AC$50))),0,INDEX('1. Вставить из конвертера'!$1:$1048576,MATCH($D79,'1. Вставить из конвертера'!$A:$A,0),COLUMN(AC$50))))</f>
        <v>0</v>
      </c>
      <c r="AD56" s="29">
        <f>(IF(ISNA(INDEX('1. Вставить из конвертера'!$1:$1048576,MATCH($B79,'1. Вставить из конвертера'!$A:$A,0),COLUMN(AD$50))),0,INDEX('1. Вставить из конвертера'!$1:$1048576,MATCH($B79,'1. Вставить из конвертера'!$A:$A,0),COLUMN(AD$50))))+(IF(ISNA(INDEX('1. Вставить из конвертера'!$1:$1048576,MATCH($C79,'1. Вставить из конвертера'!$A:$A,0),COLUMN(AD$50))),0,INDEX('1. Вставить из конвертера'!$1:$1048576,MATCH($C79,'1. Вставить из конвертера'!$A:$A,0),COLUMN(AD$50))))+(IF(ISNA(INDEX('1. Вставить из конвертера'!$1:$1048576,MATCH($D79,'1. Вставить из конвертера'!$A:$A,0),COLUMN(AD$50))),0,INDEX('1. Вставить из конвертера'!$1:$1048576,MATCH($D79,'1. Вставить из конвертера'!$A:$A,0),COLUMN(AD$50))))</f>
        <v>0</v>
      </c>
      <c r="AE56" s="29">
        <f>(IF(ISNA(INDEX('1. Вставить из конвертера'!$1:$1048576,MATCH($B79,'1. Вставить из конвертера'!$A:$A,0),COLUMN(AE$50))),0,INDEX('1. Вставить из конвертера'!$1:$1048576,MATCH($B79,'1. Вставить из конвертера'!$A:$A,0),COLUMN(AE$50))))+(IF(ISNA(INDEX('1. Вставить из конвертера'!$1:$1048576,MATCH($C79,'1. Вставить из конвертера'!$A:$A,0),COLUMN(AE$50))),0,INDEX('1. Вставить из конвертера'!$1:$1048576,MATCH($C79,'1. Вставить из конвертера'!$A:$A,0),COLUMN(AE$50))))+(IF(ISNA(INDEX('1. Вставить из конвертера'!$1:$1048576,MATCH($D79,'1. Вставить из конвертера'!$A:$A,0),COLUMN(AE$50))),0,INDEX('1. Вставить из конвертера'!$1:$1048576,MATCH($D79,'1. Вставить из конвертера'!$A:$A,0),COLUMN(AE$50))))</f>
        <v>0</v>
      </c>
      <c r="AF56" s="29">
        <f>(IF(ISNA(INDEX('1. Вставить из конвертера'!$1:$1048576,MATCH($B79,'1. Вставить из конвертера'!$A:$A,0),COLUMN(AF$50))),0,INDEX('1. Вставить из конвертера'!$1:$1048576,MATCH($B79,'1. Вставить из конвертера'!$A:$A,0),COLUMN(AF$50))))+(IF(ISNA(INDEX('1. Вставить из конвертера'!$1:$1048576,MATCH($C79,'1. Вставить из конвертера'!$A:$A,0),COLUMN(AF$50))),0,INDEX('1. Вставить из конвертера'!$1:$1048576,MATCH($C79,'1. Вставить из конвертера'!$A:$A,0),COLUMN(AF$50))))+(IF(ISNA(INDEX('1. Вставить из конвертера'!$1:$1048576,MATCH($D79,'1. Вставить из конвертера'!$A:$A,0),COLUMN(AF$50))),0,INDEX('1. Вставить из конвертера'!$1:$1048576,MATCH($D79,'1. Вставить из конвертера'!$A:$A,0),COLUMN(AF$50))))</f>
        <v>0</v>
      </c>
      <c r="AG56" s="29">
        <f>(IF(ISNA(INDEX('1. Вставить из конвертера'!$1:$1048576,MATCH($B79,'1. Вставить из конвертера'!$A:$A,0),COLUMN(AG$50))),0,INDEX('1. Вставить из конвертера'!$1:$1048576,MATCH($B79,'1. Вставить из конвертера'!$A:$A,0),COLUMN(AG$50))))+(IF(ISNA(INDEX('1. Вставить из конвертера'!$1:$1048576,MATCH($C79,'1. Вставить из конвертера'!$A:$A,0),COLUMN(AG$50))),0,INDEX('1. Вставить из конвертера'!$1:$1048576,MATCH($C79,'1. Вставить из конвертера'!$A:$A,0),COLUMN(AG$50))))+(IF(ISNA(INDEX('1. Вставить из конвертера'!$1:$1048576,MATCH($D79,'1. Вставить из конвертера'!$A:$A,0),COLUMN(AG$50))),0,INDEX('1. Вставить из конвертера'!$1:$1048576,MATCH($D79,'1. Вставить из конвертера'!$A:$A,0),COLUMN(AG$50))))</f>
        <v>0</v>
      </c>
      <c r="AH56" s="29">
        <f>(IF(ISNA(INDEX('1. Вставить из конвертера'!$1:$1048576,MATCH($B79,'1. Вставить из конвертера'!$A:$A,0),COLUMN(AH$50))),0,INDEX('1. Вставить из конвертера'!$1:$1048576,MATCH($B79,'1. Вставить из конвертера'!$A:$A,0),COLUMN(AH$50))))+(IF(ISNA(INDEX('1. Вставить из конвертера'!$1:$1048576,MATCH($C79,'1. Вставить из конвертера'!$A:$A,0),COLUMN(AH$50))),0,INDEX('1. Вставить из конвертера'!$1:$1048576,MATCH($C79,'1. Вставить из конвертера'!$A:$A,0),COLUMN(AH$50))))+(IF(ISNA(INDEX('1. Вставить из конвертера'!$1:$1048576,MATCH($D79,'1. Вставить из конвертера'!$A:$A,0),COLUMN(AH$50))),0,INDEX('1. Вставить из конвертера'!$1:$1048576,MATCH($D79,'1. Вставить из конвертера'!$A:$A,0),COLUMN(AH$50))))</f>
        <v>0</v>
      </c>
      <c r="AI56" s="29">
        <f>(IF(ISNA(INDEX('1. Вставить из конвертера'!$1:$1048576,MATCH($B79,'1. Вставить из конвертера'!$A:$A,0),COLUMN(AI$50))),0,INDEX('1. Вставить из конвертера'!$1:$1048576,MATCH($B79,'1. Вставить из конвертера'!$A:$A,0),COLUMN(AI$50))))+(IF(ISNA(INDEX('1. Вставить из конвертера'!$1:$1048576,MATCH($C79,'1. Вставить из конвертера'!$A:$A,0),COLUMN(AI$50))),0,INDEX('1. Вставить из конвертера'!$1:$1048576,MATCH($C79,'1. Вставить из конвертера'!$A:$A,0),COLUMN(AI$50))))+(IF(ISNA(INDEX('1. Вставить из конвертера'!$1:$1048576,MATCH($D79,'1. Вставить из конвертера'!$A:$A,0),COLUMN(AI$50))),0,INDEX('1. Вставить из конвертера'!$1:$1048576,MATCH($D79,'1. Вставить из конвертера'!$A:$A,0),COLUMN(AI$50))))</f>
        <v>0</v>
      </c>
      <c r="AJ56" s="29">
        <f>(IF(ISNA(INDEX('1. Вставить из конвертера'!$1:$1048576,MATCH($B79,'1. Вставить из конвертера'!$A:$A,0),COLUMN(AJ$50))),0,INDEX('1. Вставить из конвертера'!$1:$1048576,MATCH($B79,'1. Вставить из конвертера'!$A:$A,0),COLUMN(AJ$50))))+(IF(ISNA(INDEX('1. Вставить из конвертера'!$1:$1048576,MATCH($C79,'1. Вставить из конвертера'!$A:$A,0),COLUMN(AJ$50))),0,INDEX('1. Вставить из конвертера'!$1:$1048576,MATCH($C79,'1. Вставить из конвертера'!$A:$A,0),COLUMN(AJ$50))))+(IF(ISNA(INDEX('1. Вставить из конвертера'!$1:$1048576,MATCH($D79,'1. Вставить из конвертера'!$A:$A,0),COLUMN(AJ$50))),0,INDEX('1. Вставить из конвертера'!$1:$1048576,MATCH($D79,'1. Вставить из конвертера'!$A:$A,0),COLUMN(AJ$50))))</f>
        <v>0</v>
      </c>
      <c r="AK56" s="29">
        <f>(IF(ISNA(INDEX('1. Вставить из конвертера'!$1:$1048576,MATCH($B79,'1. Вставить из конвертера'!$A:$A,0),COLUMN(AK$50))),0,INDEX('1. Вставить из конвертера'!$1:$1048576,MATCH($B79,'1. Вставить из конвертера'!$A:$A,0),COLUMN(AK$50))))+(IF(ISNA(INDEX('1. Вставить из конвертера'!$1:$1048576,MATCH($C79,'1. Вставить из конвертера'!$A:$A,0),COLUMN(AK$50))),0,INDEX('1. Вставить из конвертера'!$1:$1048576,MATCH($C79,'1. Вставить из конвертера'!$A:$A,0),COLUMN(AK$50))))+(IF(ISNA(INDEX('1. Вставить из конвертера'!$1:$1048576,MATCH($D79,'1. Вставить из конвертера'!$A:$A,0),COLUMN(AK$50))),0,INDEX('1. Вставить из конвертера'!$1:$1048576,MATCH($D79,'1. Вставить из конвертера'!$A:$A,0),COLUMN(AK$50))))</f>
        <v>0</v>
      </c>
      <c r="AL56" s="29">
        <f>(IF(ISNA(INDEX('1. Вставить из конвертера'!$1:$1048576,MATCH($B79,'1. Вставить из конвертера'!$A:$A,0),COLUMN(AL$50))),0,INDEX('1. Вставить из конвертера'!$1:$1048576,MATCH($B79,'1. Вставить из конвертера'!$A:$A,0),COLUMN(AL$50))))+(IF(ISNA(INDEX('1. Вставить из конвертера'!$1:$1048576,MATCH($C79,'1. Вставить из конвертера'!$A:$A,0),COLUMN(AL$50))),0,INDEX('1. Вставить из конвертера'!$1:$1048576,MATCH($C79,'1. Вставить из конвертера'!$A:$A,0),COLUMN(AL$50))))+(IF(ISNA(INDEX('1. Вставить из конвертера'!$1:$1048576,MATCH($D79,'1. Вставить из конвертера'!$A:$A,0),COLUMN(AL$50))),0,INDEX('1. Вставить из конвертера'!$1:$1048576,MATCH($D79,'1. Вставить из конвертера'!$A:$A,0),COLUMN(AL$50))))</f>
        <v>0</v>
      </c>
      <c r="AM56" s="29">
        <f>(IF(ISNA(INDEX('1. Вставить из конвертера'!$1:$1048576,MATCH($B79,'1. Вставить из конвертера'!$A:$A,0),COLUMN(AM$50))),0,INDEX('1. Вставить из конвертера'!$1:$1048576,MATCH($B79,'1. Вставить из конвертера'!$A:$A,0),COLUMN(AM$50))))+(IF(ISNA(INDEX('1. Вставить из конвертера'!$1:$1048576,MATCH($C79,'1. Вставить из конвертера'!$A:$A,0),COLUMN(AM$50))),0,INDEX('1. Вставить из конвертера'!$1:$1048576,MATCH($C79,'1. Вставить из конвертера'!$A:$A,0),COLUMN(AM$50))))+(IF(ISNA(INDEX('1. Вставить из конвертера'!$1:$1048576,MATCH($D79,'1. Вставить из конвертера'!$A:$A,0),COLUMN(AM$50))),0,INDEX('1. Вставить из конвертера'!$1:$1048576,MATCH($D79,'1. Вставить из конвертера'!$A:$A,0),COLUMN(AM$50))))</f>
        <v>0</v>
      </c>
      <c r="AN56" s="29">
        <f>(IF(ISNA(INDEX('1. Вставить из конвертера'!$1:$1048576,MATCH($B79,'1. Вставить из конвертера'!$A:$A,0),COLUMN(AN$50))),0,INDEX('1. Вставить из конвертера'!$1:$1048576,MATCH($B79,'1. Вставить из конвертера'!$A:$A,0),COLUMN(AN$50))))+(IF(ISNA(INDEX('1. Вставить из конвертера'!$1:$1048576,MATCH($C79,'1. Вставить из конвертера'!$A:$A,0),COLUMN(AN$50))),0,INDEX('1. Вставить из конвертера'!$1:$1048576,MATCH($C79,'1. Вставить из конвертера'!$A:$A,0),COLUMN(AN$50))))+(IF(ISNA(INDEX('1. Вставить из конвертера'!$1:$1048576,MATCH($D79,'1. Вставить из конвертера'!$A:$A,0),COLUMN(AN$50))),0,INDEX('1. Вставить из конвертера'!$1:$1048576,MATCH($D79,'1. Вставить из конвертера'!$A:$A,0),COLUMN(AN$50))))</f>
        <v>0</v>
      </c>
      <c r="AO56" s="29">
        <f>(IF(ISNA(INDEX('1. Вставить из конвертера'!$1:$1048576,MATCH($B79,'1. Вставить из конвертера'!$A:$A,0),COLUMN(AO$50))),0,INDEX('1. Вставить из конвертера'!$1:$1048576,MATCH($B79,'1. Вставить из конвертера'!$A:$A,0),COLUMN(AO$50))))+(IF(ISNA(INDEX('1. Вставить из конвертера'!$1:$1048576,MATCH($C79,'1. Вставить из конвертера'!$A:$A,0),COLUMN(AO$50))),0,INDEX('1. Вставить из конвертера'!$1:$1048576,MATCH($C79,'1. Вставить из конвертера'!$A:$A,0),COLUMN(AO$50))))+(IF(ISNA(INDEX('1. Вставить из конвертера'!$1:$1048576,MATCH($D79,'1. Вставить из конвертера'!$A:$A,0),COLUMN(AO$50))),0,INDEX('1. Вставить из конвертера'!$1:$1048576,MATCH($D79,'1. Вставить из конвертера'!$A:$A,0),COLUMN(AO$50))))</f>
        <v>0</v>
      </c>
      <c r="AP56" s="29">
        <f>(IF(ISNA(INDEX('1. Вставить из конвертера'!$1:$1048576,MATCH($B79,'1. Вставить из конвертера'!$A:$A,0),COLUMN(AP$50))),0,INDEX('1. Вставить из конвертера'!$1:$1048576,MATCH($B79,'1. Вставить из конвертера'!$A:$A,0),COLUMN(AP$50))))+(IF(ISNA(INDEX('1. Вставить из конвертера'!$1:$1048576,MATCH($C79,'1. Вставить из конвертера'!$A:$A,0),COLUMN(AP$50))),0,INDEX('1. Вставить из конвертера'!$1:$1048576,MATCH($C79,'1. Вставить из конвертера'!$A:$A,0),COLUMN(AP$50))))+(IF(ISNA(INDEX('1. Вставить из конвертера'!$1:$1048576,MATCH($D79,'1. Вставить из конвертера'!$A:$A,0),COLUMN(AP$50))),0,INDEX('1. Вставить из конвертера'!$1:$1048576,MATCH($D79,'1. Вставить из конвертера'!$A:$A,0),COLUMN(AP$50))))</f>
        <v>0</v>
      </c>
      <c r="AQ56" s="29">
        <f>(IF(ISNA(INDEX('1. Вставить из конвертера'!$1:$1048576,MATCH($B79,'1. Вставить из конвертера'!$A:$A,0),COLUMN(AQ$50))),0,INDEX('1. Вставить из конвертера'!$1:$1048576,MATCH($B79,'1. Вставить из конвертера'!$A:$A,0),COLUMN(AQ$50))))+(IF(ISNA(INDEX('1. Вставить из конвертера'!$1:$1048576,MATCH($C79,'1. Вставить из конвертера'!$A:$A,0),COLUMN(AQ$50))),0,INDEX('1. Вставить из конвертера'!$1:$1048576,MATCH($C79,'1. Вставить из конвертера'!$A:$A,0),COLUMN(AQ$50))))+(IF(ISNA(INDEX('1. Вставить из конвертера'!$1:$1048576,MATCH($D79,'1. Вставить из конвертера'!$A:$A,0),COLUMN(AQ$50))),0,INDEX('1. Вставить из конвертера'!$1:$1048576,MATCH($D79,'1. Вставить из конвертера'!$A:$A,0),COLUMN(AQ$50))))</f>
        <v>0</v>
      </c>
      <c r="AR56" s="29">
        <f>(IF(ISNA(INDEX('1. Вставить из конвертера'!$1:$1048576,MATCH($B79,'1. Вставить из конвертера'!$A:$A,0),COLUMN(AR$50))),0,INDEX('1. Вставить из конвертера'!$1:$1048576,MATCH($B79,'1. Вставить из конвертера'!$A:$A,0),COLUMN(AR$50))))+(IF(ISNA(INDEX('1. Вставить из конвертера'!$1:$1048576,MATCH($C79,'1. Вставить из конвертера'!$A:$A,0),COLUMN(AR$50))),0,INDEX('1. Вставить из конвертера'!$1:$1048576,MATCH($C79,'1. Вставить из конвертера'!$A:$A,0),COLUMN(AR$50))))+(IF(ISNA(INDEX('1. Вставить из конвертера'!$1:$1048576,MATCH($D79,'1. Вставить из конвертера'!$A:$A,0),COLUMN(AR$50))),0,INDEX('1. Вставить из конвертера'!$1:$1048576,MATCH($D79,'1. Вставить из конвертера'!$A:$A,0),COLUMN(AR$50))))</f>
        <v>0</v>
      </c>
      <c r="AS56" s="29">
        <f>(IF(ISNA(INDEX('1. Вставить из конвертера'!$1:$1048576,MATCH($B79,'1. Вставить из конвертера'!$A:$A,0),COLUMN(AS$50))),0,INDEX('1. Вставить из конвертера'!$1:$1048576,MATCH($B79,'1. Вставить из конвертера'!$A:$A,0),COLUMN(AS$50))))+(IF(ISNA(INDEX('1. Вставить из конвертера'!$1:$1048576,MATCH($C79,'1. Вставить из конвертера'!$A:$A,0),COLUMN(AS$50))),0,INDEX('1. Вставить из конвертера'!$1:$1048576,MATCH($C79,'1. Вставить из конвертера'!$A:$A,0),COLUMN(AS$50))))+(IF(ISNA(INDEX('1. Вставить из конвертера'!$1:$1048576,MATCH($D79,'1. Вставить из конвертера'!$A:$A,0),COLUMN(AS$50))),0,INDEX('1. Вставить из конвертера'!$1:$1048576,MATCH($D79,'1. Вставить из конвертера'!$A:$A,0),COLUMN(AS$50))))</f>
        <v>0</v>
      </c>
      <c r="AT56" s="29">
        <f>(IF(ISNA(INDEX('1. Вставить из конвертера'!$1:$1048576,MATCH($B79,'1. Вставить из конвертера'!$A:$A,0),COLUMN(AT$50))),0,INDEX('1. Вставить из конвертера'!$1:$1048576,MATCH($B79,'1. Вставить из конвертера'!$A:$A,0),COLUMN(AT$50))))+(IF(ISNA(INDEX('1. Вставить из конвертера'!$1:$1048576,MATCH($C79,'1. Вставить из конвертера'!$A:$A,0),COLUMN(AT$50))),0,INDEX('1. Вставить из конвертера'!$1:$1048576,MATCH($C79,'1. Вставить из конвертера'!$A:$A,0),COLUMN(AT$50))))+(IF(ISNA(INDEX('1. Вставить из конвертера'!$1:$1048576,MATCH($D79,'1. Вставить из конвертера'!$A:$A,0),COLUMN(AT$50))),0,INDEX('1. Вставить из конвертера'!$1:$1048576,MATCH($D79,'1. Вставить из конвертера'!$A:$A,0),COLUMN(AT$50))))</f>
        <v>0</v>
      </c>
      <c r="AU56" s="29">
        <f>(IF(ISNA(INDEX('1. Вставить из конвертера'!$1:$1048576,MATCH($B79,'1. Вставить из конвертера'!$A:$A,0),COLUMN(AU$50))),0,INDEX('1. Вставить из конвертера'!$1:$1048576,MATCH($B79,'1. Вставить из конвертера'!$A:$A,0),COLUMN(AU$50))))+(IF(ISNA(INDEX('1. Вставить из конвертера'!$1:$1048576,MATCH($C79,'1. Вставить из конвертера'!$A:$A,0),COLUMN(AU$50))),0,INDEX('1. Вставить из конвертера'!$1:$1048576,MATCH($C79,'1. Вставить из конвертера'!$A:$A,0),COLUMN(AU$50))))+(IF(ISNA(INDEX('1. Вставить из конвертера'!$1:$1048576,MATCH($D79,'1. Вставить из конвертера'!$A:$A,0),COLUMN(AU$50))),0,INDEX('1. Вставить из конвертера'!$1:$1048576,MATCH($D79,'1. Вставить из конвертера'!$A:$A,0),COLUMN(AU$50))))</f>
        <v>0</v>
      </c>
      <c r="AV56" s="29">
        <f>(IF(ISNA(INDEX('1. Вставить из конвертера'!$1:$1048576,MATCH($B79,'1. Вставить из конвертера'!$A:$A,0),COLUMN(AV$50))),0,INDEX('1. Вставить из конвертера'!$1:$1048576,MATCH($B79,'1. Вставить из конвертера'!$A:$A,0),COLUMN(AV$50))))+(IF(ISNA(INDEX('1. Вставить из конвертера'!$1:$1048576,MATCH($C79,'1. Вставить из конвертера'!$A:$A,0),COLUMN(AV$50))),0,INDEX('1. Вставить из конвертера'!$1:$1048576,MATCH($C79,'1. Вставить из конвертера'!$A:$A,0),COLUMN(AV$50))))+(IF(ISNA(INDEX('1. Вставить из конвертера'!$1:$1048576,MATCH($D79,'1. Вставить из конвертера'!$A:$A,0),COLUMN(AV$50))),0,INDEX('1. Вставить из конвертера'!$1:$1048576,MATCH($D79,'1. Вставить из конвертера'!$A:$A,0),COLUMN(AV$50))))</f>
        <v>0</v>
      </c>
      <c r="AW56" s="29">
        <f>(IF(ISNA(INDEX('1. Вставить из конвертера'!$1:$1048576,MATCH($B79,'1. Вставить из конвертера'!$A:$A,0),COLUMN(AW$50))),0,INDEX('1. Вставить из конвертера'!$1:$1048576,MATCH($B79,'1. Вставить из конвертера'!$A:$A,0),COLUMN(AW$50))))+(IF(ISNA(INDEX('1. Вставить из конвертера'!$1:$1048576,MATCH($C79,'1. Вставить из конвертера'!$A:$A,0),COLUMN(AW$50))),0,INDEX('1. Вставить из конвертера'!$1:$1048576,MATCH($C79,'1. Вставить из конвертера'!$A:$A,0),COLUMN(AW$50))))+(IF(ISNA(INDEX('1. Вставить из конвертера'!$1:$1048576,MATCH($D79,'1. Вставить из конвертера'!$A:$A,0),COLUMN(AW$50))),0,INDEX('1. Вставить из конвертера'!$1:$1048576,MATCH($D79,'1. Вставить из конвертера'!$A:$A,0),COLUMN(AW$50))))</f>
        <v>0</v>
      </c>
      <c r="AX56" s="29">
        <f>(IF(ISNA(INDEX('1. Вставить из конвертера'!$1:$1048576,MATCH($B79,'1. Вставить из конвертера'!$A:$A,0),COLUMN(AX$50))),0,INDEX('1. Вставить из конвертера'!$1:$1048576,MATCH($B79,'1. Вставить из конвертера'!$A:$A,0),COLUMN(AX$50))))+(IF(ISNA(INDEX('1. Вставить из конвертера'!$1:$1048576,MATCH($C79,'1. Вставить из конвертера'!$A:$A,0),COLUMN(AX$50))),0,INDEX('1. Вставить из конвертера'!$1:$1048576,MATCH($C79,'1. Вставить из конвертера'!$A:$A,0),COLUMN(AX$50))))+(IF(ISNA(INDEX('1. Вставить из конвертера'!$1:$1048576,MATCH($D79,'1. Вставить из конвертера'!$A:$A,0),COLUMN(AX$50))),0,INDEX('1. Вставить из конвертера'!$1:$1048576,MATCH($D79,'1. Вставить из конвертера'!$A:$A,0),COLUMN(AX$50))))</f>
        <v>0</v>
      </c>
      <c r="AY56" s="29">
        <f>(IF(ISNA(INDEX('1. Вставить из конвертера'!$1:$1048576,MATCH($B79,'1. Вставить из конвертера'!$A:$A,0),COLUMN(AY$50))),0,INDEX('1. Вставить из конвертера'!$1:$1048576,MATCH($B79,'1. Вставить из конвертера'!$A:$A,0),COLUMN(AY$50))))+(IF(ISNA(INDEX('1. Вставить из конвертера'!$1:$1048576,MATCH($C79,'1. Вставить из конвертера'!$A:$A,0),COLUMN(AY$50))),0,INDEX('1. Вставить из конвертера'!$1:$1048576,MATCH($C79,'1. Вставить из конвертера'!$A:$A,0),COLUMN(AY$50))))+(IF(ISNA(INDEX('1. Вставить из конвертера'!$1:$1048576,MATCH($D79,'1. Вставить из конвертера'!$A:$A,0),COLUMN(AY$50))),0,INDEX('1. Вставить из конвертера'!$1:$1048576,MATCH($D79,'1. Вставить из конвертера'!$A:$A,0),COLUMN(AY$50))))</f>
        <v>0</v>
      </c>
      <c r="AZ56" s="29">
        <f>(IF(ISNA(INDEX('1. Вставить из конвертера'!$1:$1048576,MATCH($B79,'1. Вставить из конвертера'!$A:$A,0),COLUMN(AZ$50))),0,INDEX('1. Вставить из конвертера'!$1:$1048576,MATCH($B79,'1. Вставить из конвертера'!$A:$A,0),COLUMN(AZ$50))))+(IF(ISNA(INDEX('1. Вставить из конвертера'!$1:$1048576,MATCH($C79,'1. Вставить из конвертера'!$A:$A,0),COLUMN(AZ$50))),0,INDEX('1. Вставить из конвертера'!$1:$1048576,MATCH($C79,'1. Вставить из конвертера'!$A:$A,0),COLUMN(AZ$50))))+(IF(ISNA(INDEX('1. Вставить из конвертера'!$1:$1048576,MATCH($D79,'1. Вставить из конвертера'!$A:$A,0),COLUMN(AZ$50))),0,INDEX('1. Вставить из конвертера'!$1:$1048576,MATCH($D79,'1. Вставить из конвертера'!$A:$A,0),COLUMN(AZ$50))))</f>
        <v>0</v>
      </c>
      <c r="BA56" s="29">
        <f>(IF(ISNA(INDEX('1. Вставить из конвертера'!$1:$1048576,MATCH($B79,'1. Вставить из конвертера'!$A:$A,0),COLUMN(BA$50))),0,INDEX('1. Вставить из конвертера'!$1:$1048576,MATCH($B79,'1. Вставить из конвертера'!$A:$A,0),COLUMN(BA$50))))+(IF(ISNA(INDEX('1. Вставить из конвертера'!$1:$1048576,MATCH($C79,'1. Вставить из конвертера'!$A:$A,0),COLUMN(BA$50))),0,INDEX('1. Вставить из конвертера'!$1:$1048576,MATCH($C79,'1. Вставить из конвертера'!$A:$A,0),COLUMN(BA$50))))+(IF(ISNA(INDEX('1. Вставить из конвертера'!$1:$1048576,MATCH($D79,'1. Вставить из конвертера'!$A:$A,0),COLUMN(BA$50))),0,INDEX('1. Вставить из конвертера'!$1:$1048576,MATCH($D79,'1. Вставить из конвертера'!$A:$A,0),COLUMN(BA$50))))</f>
        <v>0</v>
      </c>
      <c r="BB56" s="29">
        <f>(IF(ISNA(INDEX('1. Вставить из конвертера'!$1:$1048576,MATCH($B79,'1. Вставить из конвертера'!$A:$A,0),COLUMN(BB$50))),0,INDEX('1. Вставить из конвертера'!$1:$1048576,MATCH($B79,'1. Вставить из конвертера'!$A:$A,0),COLUMN(BB$50))))+(IF(ISNA(INDEX('1. Вставить из конвертера'!$1:$1048576,MATCH($C79,'1. Вставить из конвертера'!$A:$A,0),COLUMN(BB$50))),0,INDEX('1. Вставить из конвертера'!$1:$1048576,MATCH($C79,'1. Вставить из конвертера'!$A:$A,0),COLUMN(BB$50))))+(IF(ISNA(INDEX('1. Вставить из конвертера'!$1:$1048576,MATCH($D79,'1. Вставить из конвертера'!$A:$A,0),COLUMN(BB$50))),0,INDEX('1. Вставить из конвертера'!$1:$1048576,MATCH($D79,'1. Вставить из конвертера'!$A:$A,0),COLUMN(BB$50))))</f>
        <v>0</v>
      </c>
      <c r="BC56" s="29">
        <f>(IF(ISNA(INDEX('1. Вставить из конвертера'!$1:$1048576,MATCH($B79,'1. Вставить из конвертера'!$A:$A,0),COLUMN(BC$50))),0,INDEX('1. Вставить из конвертера'!$1:$1048576,MATCH($B79,'1. Вставить из конвертера'!$A:$A,0),COLUMN(BC$50))))+(IF(ISNA(INDEX('1. Вставить из конвертера'!$1:$1048576,MATCH($C79,'1. Вставить из конвертера'!$A:$A,0),COLUMN(BC$50))),0,INDEX('1. Вставить из конвертера'!$1:$1048576,MATCH($C79,'1. Вставить из конвертера'!$A:$A,0),COLUMN(BC$50))))+(IF(ISNA(INDEX('1. Вставить из конвертера'!$1:$1048576,MATCH($D79,'1. Вставить из конвертера'!$A:$A,0),COLUMN(BC$50))),0,INDEX('1. Вставить из конвертера'!$1:$1048576,MATCH($D79,'1. Вставить из конвертера'!$A:$A,0),COLUMN(BC$50))))</f>
        <v>0</v>
      </c>
      <c r="BD56" s="29">
        <f>(IF(ISNA(INDEX('1. Вставить из конвертера'!$1:$1048576,MATCH($B79,'1. Вставить из конвертера'!$A:$A,0),COLUMN(BD$50))),0,INDEX('1. Вставить из конвертера'!$1:$1048576,MATCH($B79,'1. Вставить из конвертера'!$A:$A,0),COLUMN(BD$50))))+(IF(ISNA(INDEX('1. Вставить из конвертера'!$1:$1048576,MATCH($C79,'1. Вставить из конвертера'!$A:$A,0),COLUMN(BD$50))),0,INDEX('1. Вставить из конвертера'!$1:$1048576,MATCH($C79,'1. Вставить из конвертера'!$A:$A,0),COLUMN(BD$50))))+(IF(ISNA(INDEX('1. Вставить из конвертера'!$1:$1048576,MATCH($D79,'1. Вставить из конвертера'!$A:$A,0),COLUMN(BD$50))),0,INDEX('1. Вставить из конвертера'!$1:$1048576,MATCH($D79,'1. Вставить из конвертера'!$A:$A,0),COLUMN(BD$50))))</f>
        <v>0</v>
      </c>
      <c r="BE56" s="29">
        <f>(IF(ISNA(INDEX('1. Вставить из конвертера'!$1:$1048576,MATCH($B79,'1. Вставить из конвертера'!$A:$A,0),COLUMN(BE$50))),0,INDEX('1. Вставить из конвертера'!$1:$1048576,MATCH($B79,'1. Вставить из конвертера'!$A:$A,0),COLUMN(BE$50))))+(IF(ISNA(INDEX('1. Вставить из конвертера'!$1:$1048576,MATCH($C79,'1. Вставить из конвертера'!$A:$A,0),COLUMN(BE$50))),0,INDEX('1. Вставить из конвертера'!$1:$1048576,MATCH($C79,'1. Вставить из конвертера'!$A:$A,0),COLUMN(BE$50))))+(IF(ISNA(INDEX('1. Вставить из конвертера'!$1:$1048576,MATCH($D79,'1. Вставить из конвертера'!$A:$A,0),COLUMN(BE$50))),0,INDEX('1. Вставить из конвертера'!$1:$1048576,MATCH($D79,'1. Вставить из конвертера'!$A:$A,0),COLUMN(BE$50))))</f>
        <v>0</v>
      </c>
      <c r="BF56" s="29">
        <f>(IF(ISNA(INDEX('1. Вставить из конвертера'!$1:$1048576,MATCH($B79,'1. Вставить из конвертера'!$A:$A,0),COLUMN(BF$50))),0,INDEX('1. Вставить из конвертера'!$1:$1048576,MATCH($B79,'1. Вставить из конвертера'!$A:$A,0),COLUMN(BF$50))))+(IF(ISNA(INDEX('1. Вставить из конвертера'!$1:$1048576,MATCH($C79,'1. Вставить из конвертера'!$A:$A,0),COLUMN(BF$50))),0,INDEX('1. Вставить из конвертера'!$1:$1048576,MATCH($C79,'1. Вставить из конвертера'!$A:$A,0),COLUMN(BF$50))))+(IF(ISNA(INDEX('1. Вставить из конвертера'!$1:$1048576,MATCH($D79,'1. Вставить из конвертера'!$A:$A,0),COLUMN(BF$50))),0,INDEX('1. Вставить из конвертера'!$1:$1048576,MATCH($D79,'1. Вставить из конвертера'!$A:$A,0),COLUMN(BF$50))))</f>
        <v>0</v>
      </c>
      <c r="BG56" s="29">
        <f>(IF(ISNA(INDEX('1. Вставить из конвертера'!$1:$1048576,MATCH($B79,'1. Вставить из конвертера'!$A:$A,0),COLUMN(BG$50))),0,INDEX('1. Вставить из конвертера'!$1:$1048576,MATCH($B79,'1. Вставить из конвертера'!$A:$A,0),COLUMN(BG$50))))+(IF(ISNA(INDEX('1. Вставить из конвертера'!$1:$1048576,MATCH($C79,'1. Вставить из конвертера'!$A:$A,0),COLUMN(BG$50))),0,INDEX('1. Вставить из конвертера'!$1:$1048576,MATCH($C79,'1. Вставить из конвертера'!$A:$A,0),COLUMN(BG$50))))+(IF(ISNA(INDEX('1. Вставить из конвертера'!$1:$1048576,MATCH($D79,'1. Вставить из конвертера'!$A:$A,0),COLUMN(BG$50))),0,INDEX('1. Вставить из конвертера'!$1:$1048576,MATCH($D79,'1. Вставить из конвертера'!$A:$A,0),COLUMN(BG$50))))</f>
        <v>0</v>
      </c>
      <c r="BH56" s="29">
        <f>(IF(ISNA(INDEX('1. Вставить из конвертера'!$1:$1048576,MATCH($B79,'1. Вставить из конвертера'!$A:$A,0),COLUMN(BH$50))),0,INDEX('1. Вставить из конвертера'!$1:$1048576,MATCH($B79,'1. Вставить из конвертера'!$A:$A,0),COLUMN(BH$50))))+(IF(ISNA(INDEX('1. Вставить из конвертера'!$1:$1048576,MATCH($C79,'1. Вставить из конвертера'!$A:$A,0),COLUMN(BH$50))),0,INDEX('1. Вставить из конвертера'!$1:$1048576,MATCH($C79,'1. Вставить из конвертера'!$A:$A,0),COLUMN(BH$50))))+(IF(ISNA(INDEX('1. Вставить из конвертера'!$1:$1048576,MATCH($D79,'1. Вставить из конвертера'!$A:$A,0),COLUMN(BH$50))),0,INDEX('1. Вставить из конвертера'!$1:$1048576,MATCH($D79,'1. Вставить из конвертера'!$A:$A,0),COLUMN(BH$50))))</f>
        <v>0</v>
      </c>
      <c r="BI56" s="29">
        <f>(IF(ISNA(INDEX('1. Вставить из конвертера'!$1:$1048576,MATCH($B79,'1. Вставить из конвертера'!$A:$A,0),COLUMN(BI$50))),0,INDEX('1. Вставить из конвертера'!$1:$1048576,MATCH($B79,'1. Вставить из конвертера'!$A:$A,0),COLUMN(BI$50))))+(IF(ISNA(INDEX('1. Вставить из конвертера'!$1:$1048576,MATCH($C79,'1. Вставить из конвертера'!$A:$A,0),COLUMN(BI$50))),0,INDEX('1. Вставить из конвертера'!$1:$1048576,MATCH($C79,'1. Вставить из конвертера'!$A:$A,0),COLUMN(BI$50))))+(IF(ISNA(INDEX('1. Вставить из конвертера'!$1:$1048576,MATCH($D79,'1. Вставить из конвертера'!$A:$A,0),COLUMN(BI$50))),0,INDEX('1. Вставить из конвертера'!$1:$1048576,MATCH($D79,'1. Вставить из конвертера'!$A:$A,0),COLUMN(BI$50))))</f>
        <v>0</v>
      </c>
      <c r="BJ56" s="29">
        <f>(IF(ISNA(INDEX('1. Вставить из конвертера'!$1:$1048576,MATCH($B79,'1. Вставить из конвертера'!$A:$A,0),COLUMN(BJ$50))),0,INDEX('1. Вставить из конвертера'!$1:$1048576,MATCH($B79,'1. Вставить из конвертера'!$A:$A,0),COLUMN(BJ$50))))+(IF(ISNA(INDEX('1. Вставить из конвертера'!$1:$1048576,MATCH($C79,'1. Вставить из конвертера'!$A:$A,0),COLUMN(BJ$50))),0,INDEX('1. Вставить из конвертера'!$1:$1048576,MATCH($C79,'1. Вставить из конвертера'!$A:$A,0),COLUMN(BJ$50))))+(IF(ISNA(INDEX('1. Вставить из конвертера'!$1:$1048576,MATCH($D79,'1. Вставить из конвертера'!$A:$A,0),COLUMN(BJ$50))),0,INDEX('1. Вставить из конвертера'!$1:$1048576,MATCH($D79,'1. Вставить из конвертера'!$A:$A,0),COLUMN(BJ$50))))</f>
        <v>0</v>
      </c>
      <c r="BK56" s="29">
        <f>(IF(ISNA(INDEX('1. Вставить из конвертера'!$1:$1048576,MATCH($B79,'1. Вставить из конвертера'!$A:$A,0),COLUMN(BK$50))),0,INDEX('1. Вставить из конвертера'!$1:$1048576,MATCH($B79,'1. Вставить из конвертера'!$A:$A,0),COLUMN(BK$50))))+(IF(ISNA(INDEX('1. Вставить из конвертера'!$1:$1048576,MATCH($C79,'1. Вставить из конвертера'!$A:$A,0),COLUMN(BK$50))),0,INDEX('1. Вставить из конвертера'!$1:$1048576,MATCH($C79,'1. Вставить из конвертера'!$A:$A,0),COLUMN(BK$50))))+(IF(ISNA(INDEX('1. Вставить из конвертера'!$1:$1048576,MATCH($D79,'1. Вставить из конвертера'!$A:$A,0),COLUMN(BK$50))),0,INDEX('1. Вставить из конвертера'!$1:$1048576,MATCH($D79,'1. Вставить из конвертера'!$A:$A,0),COLUMN(BK$50))))</f>
        <v>0</v>
      </c>
      <c r="BL56" s="29">
        <f>(IF(ISNA(INDEX('1. Вставить из конвертера'!$1:$1048576,MATCH($B79,'1. Вставить из конвертера'!$A:$A,0),COLUMN(BL$50))),0,INDEX('1. Вставить из конвертера'!$1:$1048576,MATCH($B79,'1. Вставить из конвертера'!$A:$A,0),COLUMN(BL$50))))+(IF(ISNA(INDEX('1. Вставить из конвертера'!$1:$1048576,MATCH($C79,'1. Вставить из конвертера'!$A:$A,0),COLUMN(BL$50))),0,INDEX('1. Вставить из конвертера'!$1:$1048576,MATCH($C79,'1. Вставить из конвертера'!$A:$A,0),COLUMN(BL$50))))+(IF(ISNA(INDEX('1. Вставить из конвертера'!$1:$1048576,MATCH($D79,'1. Вставить из конвертера'!$A:$A,0),COLUMN(BL$50))),0,INDEX('1. Вставить из конвертера'!$1:$1048576,MATCH($D79,'1. Вставить из конвертера'!$A:$A,0),COLUMN(BL$50))))</f>
        <v>0</v>
      </c>
      <c r="BM56" s="29">
        <f>(IF(ISNA(INDEX('1. Вставить из конвертера'!$1:$1048576,MATCH($B79,'1. Вставить из конвертера'!$A:$A,0),COLUMN(BM$50))),0,INDEX('1. Вставить из конвертера'!$1:$1048576,MATCH($B79,'1. Вставить из конвертера'!$A:$A,0),COLUMN(BM$50))))+(IF(ISNA(INDEX('1. Вставить из конвертера'!$1:$1048576,MATCH($C79,'1. Вставить из конвертера'!$A:$A,0),COLUMN(BM$50))),0,INDEX('1. Вставить из конвертера'!$1:$1048576,MATCH($C79,'1. Вставить из конвертера'!$A:$A,0),COLUMN(BM$50))))+(IF(ISNA(INDEX('1. Вставить из конвертера'!$1:$1048576,MATCH($D79,'1. Вставить из конвертера'!$A:$A,0),COLUMN(BM$50))),0,INDEX('1. Вставить из конвертера'!$1:$1048576,MATCH($D79,'1. Вставить из конвертера'!$A:$A,0),COLUMN(BM$50))))</f>
        <v>0</v>
      </c>
      <c r="BN56" s="29">
        <f>(IF(ISNA(INDEX('1. Вставить из конвертера'!$1:$1048576,MATCH($B79,'1. Вставить из конвертера'!$A:$A,0),COLUMN(BN$50))),0,INDEX('1. Вставить из конвертера'!$1:$1048576,MATCH($B79,'1. Вставить из конвертера'!$A:$A,0),COLUMN(BN$50))))+(IF(ISNA(INDEX('1. Вставить из конвертера'!$1:$1048576,MATCH($C79,'1. Вставить из конвертера'!$A:$A,0),COLUMN(BN$50))),0,INDEX('1. Вставить из конвертера'!$1:$1048576,MATCH($C79,'1. Вставить из конвертера'!$A:$A,0),COLUMN(BN$50))))+(IF(ISNA(INDEX('1. Вставить из конвертера'!$1:$1048576,MATCH($D79,'1. Вставить из конвертера'!$A:$A,0),COLUMN(BN$50))),0,INDEX('1. Вставить из конвертера'!$1:$1048576,MATCH($D79,'1. Вставить из конвертера'!$A:$A,0),COLUMN(BN$50))))</f>
        <v>0</v>
      </c>
      <c r="BO56" s="29">
        <f>(IF(ISNA(INDEX('1. Вставить из конвертера'!$1:$1048576,MATCH($B79,'1. Вставить из конвертера'!$A:$A,0),COLUMN(BO$50))),0,INDEX('1. Вставить из конвертера'!$1:$1048576,MATCH($B79,'1. Вставить из конвертера'!$A:$A,0),COLUMN(BO$50))))+(IF(ISNA(INDEX('1. Вставить из конвертера'!$1:$1048576,MATCH($C79,'1. Вставить из конвертера'!$A:$A,0),COLUMN(BO$50))),0,INDEX('1. Вставить из конвертера'!$1:$1048576,MATCH($C79,'1. Вставить из конвертера'!$A:$A,0),COLUMN(BO$50))))+(IF(ISNA(INDEX('1. Вставить из конвертера'!$1:$1048576,MATCH($D79,'1. Вставить из конвертера'!$A:$A,0),COLUMN(BO$50))),0,INDEX('1. Вставить из конвертера'!$1:$1048576,MATCH($D79,'1. Вставить из конвертера'!$A:$A,0),COLUMN(BO$50))))</f>
        <v>0</v>
      </c>
      <c r="BP56" s="29">
        <f>(IF(ISNA(INDEX('1. Вставить из конвертера'!$1:$1048576,MATCH($B79,'1. Вставить из конвертера'!$A:$A,0),COLUMN(BP$50))),0,INDEX('1. Вставить из конвертера'!$1:$1048576,MATCH($B79,'1. Вставить из конвертера'!$A:$A,0),COLUMN(BP$50))))+(IF(ISNA(INDEX('1. Вставить из конвертера'!$1:$1048576,MATCH($C79,'1. Вставить из конвертера'!$A:$A,0),COLUMN(BP$50))),0,INDEX('1. Вставить из конвертера'!$1:$1048576,MATCH($C79,'1. Вставить из конвертера'!$A:$A,0),COLUMN(BP$50))))+(IF(ISNA(INDEX('1. Вставить из конвертера'!$1:$1048576,MATCH($D79,'1. Вставить из конвертера'!$A:$A,0),COLUMN(BP$50))),0,INDEX('1. Вставить из конвертера'!$1:$1048576,MATCH($D79,'1. Вставить из конвертера'!$A:$A,0),COLUMN(BP$50))))</f>
        <v>0</v>
      </c>
      <c r="BQ56" s="29">
        <f>(IF(ISNA(INDEX('1. Вставить из конвертера'!$1:$1048576,MATCH($B79,'1. Вставить из конвертера'!$A:$A,0),COLUMN(BQ$50))),0,INDEX('1. Вставить из конвертера'!$1:$1048576,MATCH($B79,'1. Вставить из конвертера'!$A:$A,0),COLUMN(BQ$50))))+(IF(ISNA(INDEX('1. Вставить из конвертера'!$1:$1048576,MATCH($C79,'1. Вставить из конвертера'!$A:$A,0),COLUMN(BQ$50))),0,INDEX('1. Вставить из конвертера'!$1:$1048576,MATCH($C79,'1. Вставить из конвертера'!$A:$A,0),COLUMN(BQ$50))))+(IF(ISNA(INDEX('1. Вставить из конвертера'!$1:$1048576,MATCH($D79,'1. Вставить из конвертера'!$A:$A,0),COLUMN(BQ$50))),0,INDEX('1. Вставить из конвертера'!$1:$1048576,MATCH($D79,'1. Вставить из конвертера'!$A:$A,0),COLUMN(BQ$50))))</f>
        <v>0</v>
      </c>
      <c r="BR56" s="29">
        <f>(IF(ISNA(INDEX('1. Вставить из конвертера'!$1:$1048576,MATCH($B79,'1. Вставить из конвертера'!$A:$A,0),COLUMN(BR$50))),0,INDEX('1. Вставить из конвертера'!$1:$1048576,MATCH($B79,'1. Вставить из конвертера'!$A:$A,0),COLUMN(BR$50))))+(IF(ISNA(INDEX('1. Вставить из конвертера'!$1:$1048576,MATCH($C79,'1. Вставить из конвертера'!$A:$A,0),COLUMN(BR$50))),0,INDEX('1. Вставить из конвертера'!$1:$1048576,MATCH($C79,'1. Вставить из конвертера'!$A:$A,0),COLUMN(BR$50))))+(IF(ISNA(INDEX('1. Вставить из конвертера'!$1:$1048576,MATCH($D79,'1. Вставить из конвертера'!$A:$A,0),COLUMN(BR$50))),0,INDEX('1. Вставить из конвертера'!$1:$1048576,MATCH($D79,'1. Вставить из конвертера'!$A:$A,0),COLUMN(BR$50))))</f>
        <v>0</v>
      </c>
      <c r="BS56" s="29">
        <f>(IF(ISNA(INDEX('1. Вставить из конвертера'!$1:$1048576,MATCH($B79,'1. Вставить из конвертера'!$A:$A,0),COLUMN(BS$50))),0,INDEX('1. Вставить из конвертера'!$1:$1048576,MATCH($B79,'1. Вставить из конвертера'!$A:$A,0),COLUMN(BS$50))))+(IF(ISNA(INDEX('1. Вставить из конвертера'!$1:$1048576,MATCH($C79,'1. Вставить из конвертера'!$A:$A,0),COLUMN(BS$50))),0,INDEX('1. Вставить из конвертера'!$1:$1048576,MATCH($C79,'1. Вставить из конвертера'!$A:$A,0),COLUMN(BS$50))))+(IF(ISNA(INDEX('1. Вставить из конвертера'!$1:$1048576,MATCH($D79,'1. Вставить из конвертера'!$A:$A,0),COLUMN(BS$50))),0,INDEX('1. Вставить из конвертера'!$1:$1048576,MATCH($D79,'1. Вставить из конвертера'!$A:$A,0),COLUMN(BS$50))))</f>
        <v>0</v>
      </c>
      <c r="BT56" s="29">
        <f>(IF(ISNA(INDEX('1. Вставить из конвертера'!$1:$1048576,MATCH($B79,'1. Вставить из конвертера'!$A:$A,0),COLUMN(BT$50))),0,INDEX('1. Вставить из конвертера'!$1:$1048576,MATCH($B79,'1. Вставить из конвертера'!$A:$A,0),COLUMN(BT$50))))+(IF(ISNA(INDEX('1. Вставить из конвертера'!$1:$1048576,MATCH($C79,'1. Вставить из конвертера'!$A:$A,0),COLUMN(BT$50))),0,INDEX('1. Вставить из конвертера'!$1:$1048576,MATCH($C79,'1. Вставить из конвертера'!$A:$A,0),COLUMN(BT$50))))+(IF(ISNA(INDEX('1. Вставить из конвертера'!$1:$1048576,MATCH($D79,'1. Вставить из конвертера'!$A:$A,0),COLUMN(BT$50))),0,INDEX('1. Вставить из конвертера'!$1:$1048576,MATCH($D79,'1. Вставить из конвертера'!$A:$A,0),COLUMN(BT$50))))</f>
        <v>0</v>
      </c>
      <c r="BU56" s="29">
        <f>(IF(ISNA(INDEX('1. Вставить из конвертера'!$1:$1048576,MATCH($B79,'1. Вставить из конвертера'!$A:$A,0),COLUMN(BU$50))),0,INDEX('1. Вставить из конвертера'!$1:$1048576,MATCH($B79,'1. Вставить из конвертера'!$A:$A,0),COLUMN(BU$50))))+(IF(ISNA(INDEX('1. Вставить из конвертера'!$1:$1048576,MATCH($C79,'1. Вставить из конвертера'!$A:$A,0),COLUMN(BU$50))),0,INDEX('1. Вставить из конвертера'!$1:$1048576,MATCH($C79,'1. Вставить из конвертера'!$A:$A,0),COLUMN(BU$50))))+(IF(ISNA(INDEX('1. Вставить из конвертера'!$1:$1048576,MATCH($D79,'1. Вставить из конвертера'!$A:$A,0),COLUMN(BU$50))),0,INDEX('1. Вставить из конвертера'!$1:$1048576,MATCH($D79,'1. Вставить из конвертера'!$A:$A,0),COLUMN(BU$50))))</f>
        <v>0</v>
      </c>
      <c r="BV56" s="29">
        <f>(IF(ISNA(INDEX('1. Вставить из конвертера'!$1:$1048576,MATCH($B79,'1. Вставить из конвертера'!$A:$A,0),COLUMN(BV$50))),0,INDEX('1. Вставить из конвертера'!$1:$1048576,MATCH($B79,'1. Вставить из конвертера'!$A:$A,0),COLUMN(BV$50))))+(IF(ISNA(INDEX('1. Вставить из конвертера'!$1:$1048576,MATCH($C79,'1. Вставить из конвертера'!$A:$A,0),COLUMN(BV$50))),0,INDEX('1. Вставить из конвертера'!$1:$1048576,MATCH($C79,'1. Вставить из конвертера'!$A:$A,0),COLUMN(BV$50))))+(IF(ISNA(INDEX('1. Вставить из конвертера'!$1:$1048576,MATCH($D79,'1. Вставить из конвертера'!$A:$A,0),COLUMN(BV$50))),0,INDEX('1. Вставить из конвертера'!$1:$1048576,MATCH($D79,'1. Вставить из конвертера'!$A:$A,0),COLUMN(BV$50))))</f>
        <v>0</v>
      </c>
    </row>
    <row r="57" spans="1:255" s="29" customFormat="1">
      <c r="A57" s="60" t="s">
        <v>57</v>
      </c>
      <c r="B57" s="29">
        <f>(IF(ISNA(INDEX('1. Вставить из конвертера'!$1:$1048576,MATCH($B80,'1. Вставить из конвертера'!$A:$A,0),COLUMN(B$50))),0,INDEX('1. Вставить из конвертера'!$1:$1048576,MATCH($B80,'1. Вставить из конвертера'!$A:$A,0),COLUMN(B$50))))+(IF(ISNA(INDEX('1. Вставить из конвертера'!$1:$1048576,MATCH($C80,'1. Вставить из конвертера'!$A:$A,0),COLUMN(B$50))),0,INDEX('1. Вставить из конвертера'!$1:$1048576,MATCH($C80,'1. Вставить из конвертера'!$A:$A,0),COLUMN(B$50))))+(IF(ISNA(INDEX('1. Вставить из конвертера'!$1:$1048576,MATCH($D80,'1. Вставить из конвертера'!$A:$A,0),COLUMN(B$50))),0,INDEX('1. Вставить из конвертера'!$1:$1048576,MATCH($D80,'1. Вставить из конвертера'!$A:$A,0),COLUMN(B$50))))</f>
        <v>0</v>
      </c>
      <c r="C57" s="29">
        <f>(IF(ISNA(INDEX('1. Вставить из конвертера'!$1:$1048576,MATCH($B80,'1. Вставить из конвертера'!$A:$A,0),COLUMN(C$50))),0,INDEX('1. Вставить из конвертера'!$1:$1048576,MATCH($B80,'1. Вставить из конвертера'!$A:$A,0),COLUMN(C$50))))+(IF(ISNA(INDEX('1. Вставить из конвертера'!$1:$1048576,MATCH($C80,'1. Вставить из конвертера'!$A:$A,0),COLUMN(C$50))),0,INDEX('1. Вставить из конвертера'!$1:$1048576,MATCH($C80,'1. Вставить из конвертера'!$A:$A,0),COLUMN(C$50))))+(IF(ISNA(INDEX('1. Вставить из конвертера'!$1:$1048576,MATCH($D80,'1. Вставить из конвертера'!$A:$A,0),COLUMN(C$50))),0,INDEX('1. Вставить из конвертера'!$1:$1048576,MATCH($D80,'1. Вставить из конвертера'!$A:$A,0),COLUMN(C$50))))</f>
        <v>0</v>
      </c>
      <c r="D57" s="29">
        <f>(IF(ISNA(INDEX('1. Вставить из конвертера'!$1:$1048576,MATCH($B80,'1. Вставить из конвертера'!$A:$A,0),COLUMN(D$50))),0,INDEX('1. Вставить из конвертера'!$1:$1048576,MATCH($B80,'1. Вставить из конвертера'!$A:$A,0),COLUMN(D$50))))+(IF(ISNA(INDEX('1. Вставить из конвертера'!$1:$1048576,MATCH($C80,'1. Вставить из конвертера'!$A:$A,0),COLUMN(D$50))),0,INDEX('1. Вставить из конвертера'!$1:$1048576,MATCH($C80,'1. Вставить из конвертера'!$A:$A,0),COLUMN(D$50))))+(IF(ISNA(INDEX('1. Вставить из конвертера'!$1:$1048576,MATCH($D80,'1. Вставить из конвертера'!$A:$A,0),COLUMN(D$50))),0,INDEX('1. Вставить из конвертера'!$1:$1048576,MATCH($D80,'1. Вставить из конвертера'!$A:$A,0),COLUMN(D$50))))</f>
        <v>0</v>
      </c>
      <c r="E57" s="29">
        <f>(IF(ISNA(INDEX('1. Вставить из конвертера'!$1:$1048576,MATCH($B80,'1. Вставить из конвертера'!$A:$A,0),COLUMN(E$50))),0,INDEX('1. Вставить из конвертера'!$1:$1048576,MATCH($B80,'1. Вставить из конвертера'!$A:$A,0),COLUMN(E$50))))+(IF(ISNA(INDEX('1. Вставить из конвертера'!$1:$1048576,MATCH($C80,'1. Вставить из конвертера'!$A:$A,0),COLUMN(E$50))),0,INDEX('1. Вставить из конвертера'!$1:$1048576,MATCH($C80,'1. Вставить из конвертера'!$A:$A,0),COLUMN(E$50))))+(IF(ISNA(INDEX('1. Вставить из конвертера'!$1:$1048576,MATCH($D80,'1. Вставить из конвертера'!$A:$A,0),COLUMN(E$50))),0,INDEX('1. Вставить из конвертера'!$1:$1048576,MATCH($D80,'1. Вставить из конвертера'!$A:$A,0),COLUMN(E$50))))</f>
        <v>0</v>
      </c>
      <c r="F57" s="29">
        <f>(IF(ISNA(INDEX('1. Вставить из конвертера'!$1:$1048576,MATCH($B80,'1. Вставить из конвертера'!$A:$A,0),COLUMN(F$50))),0,INDEX('1. Вставить из конвертера'!$1:$1048576,MATCH($B80,'1. Вставить из конвертера'!$A:$A,0),COLUMN(F$50))))+(IF(ISNA(INDEX('1. Вставить из конвертера'!$1:$1048576,MATCH($C80,'1. Вставить из конвертера'!$A:$A,0),COLUMN(F$50))),0,INDEX('1. Вставить из конвертера'!$1:$1048576,MATCH($C80,'1. Вставить из конвертера'!$A:$A,0),COLUMN(F$50))))+(IF(ISNA(INDEX('1. Вставить из конвертера'!$1:$1048576,MATCH($D80,'1. Вставить из конвертера'!$A:$A,0),COLUMN(F$50))),0,INDEX('1. Вставить из конвертера'!$1:$1048576,MATCH($D80,'1. Вставить из конвертера'!$A:$A,0),COLUMN(F$50))))</f>
        <v>0</v>
      </c>
      <c r="G57" s="29">
        <f>(IF(ISNA(INDEX('1. Вставить из конвертера'!$1:$1048576,MATCH($B80,'1. Вставить из конвертера'!$A:$A,0),COLUMN(G$50))),0,INDEX('1. Вставить из конвертера'!$1:$1048576,MATCH($B80,'1. Вставить из конвертера'!$A:$A,0),COLUMN(G$50))))+(IF(ISNA(INDEX('1. Вставить из конвертера'!$1:$1048576,MATCH($C80,'1. Вставить из конвертера'!$A:$A,0),COLUMN(G$50))),0,INDEX('1. Вставить из конвертера'!$1:$1048576,MATCH($C80,'1. Вставить из конвертера'!$A:$A,0),COLUMN(G$50))))+(IF(ISNA(INDEX('1. Вставить из конвертера'!$1:$1048576,MATCH($D80,'1. Вставить из конвертера'!$A:$A,0),COLUMN(G$50))),0,INDEX('1. Вставить из конвертера'!$1:$1048576,MATCH($D80,'1. Вставить из конвертера'!$A:$A,0),COLUMN(G$50))))</f>
        <v>0</v>
      </c>
      <c r="H57" s="29">
        <f>(IF(ISNA(INDEX('1. Вставить из конвертера'!$1:$1048576,MATCH($B80,'1. Вставить из конвертера'!$A:$A,0),COLUMN(H$50))),0,INDEX('1. Вставить из конвертера'!$1:$1048576,MATCH($B80,'1. Вставить из конвертера'!$A:$A,0),COLUMN(H$50))))+(IF(ISNA(INDEX('1. Вставить из конвертера'!$1:$1048576,MATCH($C80,'1. Вставить из конвертера'!$A:$A,0),COLUMN(H$50))),0,INDEX('1. Вставить из конвертера'!$1:$1048576,MATCH($C80,'1. Вставить из конвертера'!$A:$A,0),COLUMN(H$50))))+(IF(ISNA(INDEX('1. Вставить из конвертера'!$1:$1048576,MATCH($D80,'1. Вставить из конвертера'!$A:$A,0),COLUMN(H$50))),0,INDEX('1. Вставить из конвертера'!$1:$1048576,MATCH($D80,'1. Вставить из конвертера'!$A:$A,0),COLUMN(H$50))))</f>
        <v>0</v>
      </c>
      <c r="I57" s="29">
        <f>(IF(ISNA(INDEX('1. Вставить из конвертера'!$1:$1048576,MATCH($B80,'1. Вставить из конвертера'!$A:$A,0),COLUMN(I$50))),0,INDEX('1. Вставить из конвертера'!$1:$1048576,MATCH($B80,'1. Вставить из конвертера'!$A:$A,0),COLUMN(I$50))))+(IF(ISNA(INDEX('1. Вставить из конвертера'!$1:$1048576,MATCH($C80,'1. Вставить из конвертера'!$A:$A,0),COLUMN(I$50))),0,INDEX('1. Вставить из конвертера'!$1:$1048576,MATCH($C80,'1. Вставить из конвертера'!$A:$A,0),COLUMN(I$50))))+(IF(ISNA(INDEX('1. Вставить из конвертера'!$1:$1048576,MATCH($D80,'1. Вставить из конвертера'!$A:$A,0),COLUMN(I$50))),0,INDEX('1. Вставить из конвертера'!$1:$1048576,MATCH($D80,'1. Вставить из конвертера'!$A:$A,0),COLUMN(I$50))))</f>
        <v>0</v>
      </c>
      <c r="J57" s="29">
        <f>(IF(ISNA(INDEX('1. Вставить из конвертера'!$1:$1048576,MATCH($B80,'1. Вставить из конвертера'!$A:$A,0),COLUMN(J$50))),0,INDEX('1. Вставить из конвертера'!$1:$1048576,MATCH($B80,'1. Вставить из конвертера'!$A:$A,0),COLUMN(J$50))))+(IF(ISNA(INDEX('1. Вставить из конвертера'!$1:$1048576,MATCH($C80,'1. Вставить из конвертера'!$A:$A,0),COLUMN(J$50))),0,INDEX('1. Вставить из конвертера'!$1:$1048576,MATCH($C80,'1. Вставить из конвертера'!$A:$A,0),COLUMN(J$50))))+(IF(ISNA(INDEX('1. Вставить из конвертера'!$1:$1048576,MATCH($D80,'1. Вставить из конвертера'!$A:$A,0),COLUMN(J$50))),0,INDEX('1. Вставить из конвертера'!$1:$1048576,MATCH($D80,'1. Вставить из конвертера'!$A:$A,0),COLUMN(J$50))))</f>
        <v>0</v>
      </c>
      <c r="K57" s="29">
        <f>(IF(ISNA(INDEX('1. Вставить из конвертера'!$1:$1048576,MATCH($B80,'1. Вставить из конвертера'!$A:$A,0),COLUMN(K$50))),0,INDEX('1. Вставить из конвертера'!$1:$1048576,MATCH($B80,'1. Вставить из конвертера'!$A:$A,0),COLUMN(K$50))))+(IF(ISNA(INDEX('1. Вставить из конвертера'!$1:$1048576,MATCH($C80,'1. Вставить из конвертера'!$A:$A,0),COLUMN(K$50))),0,INDEX('1. Вставить из конвертера'!$1:$1048576,MATCH($C80,'1. Вставить из конвертера'!$A:$A,0),COLUMN(K$50))))+(IF(ISNA(INDEX('1. Вставить из конвертера'!$1:$1048576,MATCH($D80,'1. Вставить из конвертера'!$A:$A,0),COLUMN(K$50))),0,INDEX('1. Вставить из конвертера'!$1:$1048576,MATCH($D80,'1. Вставить из конвертера'!$A:$A,0),COLUMN(K$50))))</f>
        <v>0</v>
      </c>
      <c r="L57" s="29">
        <f>(IF(ISNA(INDEX('1. Вставить из конвертера'!$1:$1048576,MATCH($B80,'1. Вставить из конвертера'!$A:$A,0),COLUMN(L$50))),0,INDEX('1. Вставить из конвертера'!$1:$1048576,MATCH($B80,'1. Вставить из конвертера'!$A:$A,0),COLUMN(L$50))))+(IF(ISNA(INDEX('1. Вставить из конвертера'!$1:$1048576,MATCH($C80,'1. Вставить из конвертера'!$A:$A,0),COLUMN(L$50))),0,INDEX('1. Вставить из конвертера'!$1:$1048576,MATCH($C80,'1. Вставить из конвертера'!$A:$A,0),COLUMN(L$50))))+(IF(ISNA(INDEX('1. Вставить из конвертера'!$1:$1048576,MATCH($D80,'1. Вставить из конвертера'!$A:$A,0),COLUMN(L$50))),0,INDEX('1. Вставить из конвертера'!$1:$1048576,MATCH($D80,'1. Вставить из конвертера'!$A:$A,0),COLUMN(L$50))))</f>
        <v>0</v>
      </c>
      <c r="M57" s="29">
        <f>(IF(ISNA(INDEX('1. Вставить из конвертера'!$1:$1048576,MATCH($B80,'1. Вставить из конвертера'!$A:$A,0),COLUMN(M$50))),0,INDEX('1. Вставить из конвертера'!$1:$1048576,MATCH($B80,'1. Вставить из конвертера'!$A:$A,0),COLUMN(M$50))))+(IF(ISNA(INDEX('1. Вставить из конвертера'!$1:$1048576,MATCH($C80,'1. Вставить из конвертера'!$A:$A,0),COLUMN(M$50))),0,INDEX('1. Вставить из конвертера'!$1:$1048576,MATCH($C80,'1. Вставить из конвертера'!$A:$A,0),COLUMN(M$50))))+(IF(ISNA(INDEX('1. Вставить из конвертера'!$1:$1048576,MATCH($D80,'1. Вставить из конвертера'!$A:$A,0),COLUMN(M$50))),0,INDEX('1. Вставить из конвертера'!$1:$1048576,MATCH($D80,'1. Вставить из конвертера'!$A:$A,0),COLUMN(M$50))))</f>
        <v>0</v>
      </c>
      <c r="N57" s="29">
        <f>(IF(ISNA(INDEX('1. Вставить из конвертера'!$1:$1048576,MATCH($B80,'1. Вставить из конвертера'!$A:$A,0),COLUMN(N$50))),0,INDEX('1. Вставить из конвертера'!$1:$1048576,MATCH($B80,'1. Вставить из конвертера'!$A:$A,0),COLUMN(N$50))))+(IF(ISNA(INDEX('1. Вставить из конвертера'!$1:$1048576,MATCH($C80,'1. Вставить из конвертера'!$A:$A,0),COLUMN(N$50))),0,INDEX('1. Вставить из конвертера'!$1:$1048576,MATCH($C80,'1. Вставить из конвертера'!$A:$A,0),COLUMN(N$50))))+(IF(ISNA(INDEX('1. Вставить из конвертера'!$1:$1048576,MATCH($D80,'1. Вставить из конвертера'!$A:$A,0),COLUMN(N$50))),0,INDEX('1. Вставить из конвертера'!$1:$1048576,MATCH($D80,'1. Вставить из конвертера'!$A:$A,0),COLUMN(N$50))))</f>
        <v>0</v>
      </c>
      <c r="O57" s="29">
        <f>(IF(ISNA(INDEX('1. Вставить из конвертера'!$1:$1048576,MATCH($B80,'1. Вставить из конвертера'!$A:$A,0),COLUMN(O$50))),0,INDEX('1. Вставить из конвертера'!$1:$1048576,MATCH($B80,'1. Вставить из конвертера'!$A:$A,0),COLUMN(O$50))))+(IF(ISNA(INDEX('1. Вставить из конвертера'!$1:$1048576,MATCH($C80,'1. Вставить из конвертера'!$A:$A,0),COLUMN(O$50))),0,INDEX('1. Вставить из конвертера'!$1:$1048576,MATCH($C80,'1. Вставить из конвертера'!$A:$A,0),COLUMN(O$50))))+(IF(ISNA(INDEX('1. Вставить из конвертера'!$1:$1048576,MATCH($D80,'1. Вставить из конвертера'!$A:$A,0),COLUMN(O$50))),0,INDEX('1. Вставить из конвертера'!$1:$1048576,MATCH($D80,'1. Вставить из конвертера'!$A:$A,0),COLUMN(O$50))))</f>
        <v>0</v>
      </c>
      <c r="P57" s="29">
        <f>(IF(ISNA(INDEX('1. Вставить из конвертера'!$1:$1048576,MATCH($B80,'1. Вставить из конвертера'!$A:$A,0),COLUMN(P$50))),0,INDEX('1. Вставить из конвертера'!$1:$1048576,MATCH($B80,'1. Вставить из конвертера'!$A:$A,0),COLUMN(P$50))))+(IF(ISNA(INDEX('1. Вставить из конвертера'!$1:$1048576,MATCH($C80,'1. Вставить из конвертера'!$A:$A,0),COLUMN(P$50))),0,INDEX('1. Вставить из конвертера'!$1:$1048576,MATCH($C80,'1. Вставить из конвертера'!$A:$A,0),COLUMN(P$50))))+(IF(ISNA(INDEX('1. Вставить из конвертера'!$1:$1048576,MATCH($D80,'1. Вставить из конвертера'!$A:$A,0),COLUMN(P$50))),0,INDEX('1. Вставить из конвертера'!$1:$1048576,MATCH($D80,'1. Вставить из конвертера'!$A:$A,0),COLUMN(P$50))))</f>
        <v>0</v>
      </c>
      <c r="Q57" s="29">
        <f>(IF(ISNA(INDEX('1. Вставить из конвертера'!$1:$1048576,MATCH($B80,'1. Вставить из конвертера'!$A:$A,0),COLUMN(Q$50))),0,INDEX('1. Вставить из конвертера'!$1:$1048576,MATCH($B80,'1. Вставить из конвертера'!$A:$A,0),COLUMN(Q$50))))+(IF(ISNA(INDEX('1. Вставить из конвертера'!$1:$1048576,MATCH($C80,'1. Вставить из конвертера'!$A:$A,0),COLUMN(Q$50))),0,INDEX('1. Вставить из конвертера'!$1:$1048576,MATCH($C80,'1. Вставить из конвертера'!$A:$A,0),COLUMN(Q$50))))+(IF(ISNA(INDEX('1. Вставить из конвертера'!$1:$1048576,MATCH($D80,'1. Вставить из конвертера'!$A:$A,0),COLUMN(Q$50))),0,INDEX('1. Вставить из конвертера'!$1:$1048576,MATCH($D80,'1. Вставить из конвертера'!$A:$A,0),COLUMN(Q$50))))</f>
        <v>0</v>
      </c>
      <c r="R57" s="29">
        <f>(IF(ISNA(INDEX('1. Вставить из конвертера'!$1:$1048576,MATCH($B80,'1. Вставить из конвертера'!$A:$A,0),COLUMN(R$50))),0,INDEX('1. Вставить из конвертера'!$1:$1048576,MATCH($B80,'1. Вставить из конвертера'!$A:$A,0),COLUMN(R$50))))+(IF(ISNA(INDEX('1. Вставить из конвертера'!$1:$1048576,MATCH($C80,'1. Вставить из конвертера'!$A:$A,0),COLUMN(R$50))),0,INDEX('1. Вставить из конвертера'!$1:$1048576,MATCH($C80,'1. Вставить из конвертера'!$A:$A,0),COLUMN(R$50))))+(IF(ISNA(INDEX('1. Вставить из конвертера'!$1:$1048576,MATCH($D80,'1. Вставить из конвертера'!$A:$A,0),COLUMN(R$50))),0,INDEX('1. Вставить из конвертера'!$1:$1048576,MATCH($D80,'1. Вставить из конвертера'!$A:$A,0),COLUMN(R$50))))</f>
        <v>0</v>
      </c>
      <c r="S57" s="29">
        <f>(IF(ISNA(INDEX('1. Вставить из конвертера'!$1:$1048576,MATCH($B80,'1. Вставить из конвертера'!$A:$A,0),COLUMN(S$50))),0,INDEX('1. Вставить из конвертера'!$1:$1048576,MATCH($B80,'1. Вставить из конвертера'!$A:$A,0),COLUMN(S$50))))+(IF(ISNA(INDEX('1. Вставить из конвертера'!$1:$1048576,MATCH($C80,'1. Вставить из конвертера'!$A:$A,0),COLUMN(S$50))),0,INDEX('1. Вставить из конвертера'!$1:$1048576,MATCH($C80,'1. Вставить из конвертера'!$A:$A,0),COLUMN(S$50))))+(IF(ISNA(INDEX('1. Вставить из конвертера'!$1:$1048576,MATCH($D80,'1. Вставить из конвертера'!$A:$A,0),COLUMN(S$50))),0,INDEX('1. Вставить из конвертера'!$1:$1048576,MATCH($D80,'1. Вставить из конвертера'!$A:$A,0),COLUMN(S$50))))</f>
        <v>0</v>
      </c>
      <c r="T57" s="29">
        <f>(IF(ISNA(INDEX('1. Вставить из конвертера'!$1:$1048576,MATCH($B80,'1. Вставить из конвертера'!$A:$A,0),COLUMN(T$50))),0,INDEX('1. Вставить из конвертера'!$1:$1048576,MATCH($B80,'1. Вставить из конвертера'!$A:$A,0),COLUMN(T$50))))+(IF(ISNA(INDEX('1. Вставить из конвертера'!$1:$1048576,MATCH($C80,'1. Вставить из конвертера'!$A:$A,0),COLUMN(T$50))),0,INDEX('1. Вставить из конвертера'!$1:$1048576,MATCH($C80,'1. Вставить из конвертера'!$A:$A,0),COLUMN(T$50))))+(IF(ISNA(INDEX('1. Вставить из конвертера'!$1:$1048576,MATCH($D80,'1. Вставить из конвертера'!$A:$A,0),COLUMN(T$50))),0,INDEX('1. Вставить из конвертера'!$1:$1048576,MATCH($D80,'1. Вставить из конвертера'!$A:$A,0),COLUMN(T$50))))</f>
        <v>0</v>
      </c>
      <c r="U57" s="29">
        <f>(IF(ISNA(INDEX('1. Вставить из конвертера'!$1:$1048576,MATCH($B80,'1. Вставить из конвертера'!$A:$A,0),COLUMN(U$50))),0,INDEX('1. Вставить из конвертера'!$1:$1048576,MATCH($B80,'1. Вставить из конвертера'!$A:$A,0),COLUMN(U$50))))+(IF(ISNA(INDEX('1. Вставить из конвертера'!$1:$1048576,MATCH($C80,'1. Вставить из конвертера'!$A:$A,0),COLUMN(U$50))),0,INDEX('1. Вставить из конвертера'!$1:$1048576,MATCH($C80,'1. Вставить из конвертера'!$A:$A,0),COLUMN(U$50))))+(IF(ISNA(INDEX('1. Вставить из конвертера'!$1:$1048576,MATCH($D80,'1. Вставить из конвертера'!$A:$A,0),COLUMN(U$50))),0,INDEX('1. Вставить из конвертера'!$1:$1048576,MATCH($D80,'1. Вставить из конвертера'!$A:$A,0),COLUMN(U$50))))</f>
        <v>0</v>
      </c>
      <c r="V57" s="29">
        <f>(IF(ISNA(INDEX('1. Вставить из конвертера'!$1:$1048576,MATCH($B80,'1. Вставить из конвертера'!$A:$A,0),COLUMN(V$50))),0,INDEX('1. Вставить из конвертера'!$1:$1048576,MATCH($B80,'1. Вставить из конвертера'!$A:$A,0),COLUMN(V$50))))+(IF(ISNA(INDEX('1. Вставить из конвертера'!$1:$1048576,MATCH($C80,'1. Вставить из конвертера'!$A:$A,0),COLUMN(V$50))),0,INDEX('1. Вставить из конвертера'!$1:$1048576,MATCH($C80,'1. Вставить из конвертера'!$A:$A,0),COLUMN(V$50))))+(IF(ISNA(INDEX('1. Вставить из конвертера'!$1:$1048576,MATCH($D80,'1. Вставить из конвертера'!$A:$A,0),COLUMN(V$50))),0,INDEX('1. Вставить из конвертера'!$1:$1048576,MATCH($D80,'1. Вставить из конвертера'!$A:$A,0),COLUMN(V$50))))</f>
        <v>0</v>
      </c>
      <c r="W57" s="29">
        <f>(IF(ISNA(INDEX('1. Вставить из конвертера'!$1:$1048576,MATCH($B80,'1. Вставить из конвертера'!$A:$A,0),COLUMN(W$50))),0,INDEX('1. Вставить из конвертера'!$1:$1048576,MATCH($B80,'1. Вставить из конвертера'!$A:$A,0),COLUMN(W$50))))+(IF(ISNA(INDEX('1. Вставить из конвертера'!$1:$1048576,MATCH($C80,'1. Вставить из конвертера'!$A:$A,0),COLUMN(W$50))),0,INDEX('1. Вставить из конвертера'!$1:$1048576,MATCH($C80,'1. Вставить из конвертера'!$A:$A,0),COLUMN(W$50))))+(IF(ISNA(INDEX('1. Вставить из конвертера'!$1:$1048576,MATCH($D80,'1. Вставить из конвертера'!$A:$A,0),COLUMN(W$50))),0,INDEX('1. Вставить из конвертера'!$1:$1048576,MATCH($D80,'1. Вставить из конвертера'!$A:$A,0),COLUMN(W$50))))</f>
        <v>0</v>
      </c>
      <c r="X57" s="29">
        <f>(IF(ISNA(INDEX('1. Вставить из конвертера'!$1:$1048576,MATCH($B80,'1. Вставить из конвертера'!$A:$A,0),COLUMN(X$50))),0,INDEX('1. Вставить из конвертера'!$1:$1048576,MATCH($B80,'1. Вставить из конвертера'!$A:$A,0),COLUMN(X$50))))+(IF(ISNA(INDEX('1. Вставить из конвертера'!$1:$1048576,MATCH($C80,'1. Вставить из конвертера'!$A:$A,0),COLUMN(X$50))),0,INDEX('1. Вставить из конвертера'!$1:$1048576,MATCH($C80,'1. Вставить из конвертера'!$A:$A,0),COLUMN(X$50))))+(IF(ISNA(INDEX('1. Вставить из конвертера'!$1:$1048576,MATCH($D80,'1. Вставить из конвертера'!$A:$A,0),COLUMN(X$50))),0,INDEX('1. Вставить из конвертера'!$1:$1048576,MATCH($D80,'1. Вставить из конвертера'!$A:$A,0),COLUMN(X$50))))</f>
        <v>0</v>
      </c>
      <c r="Y57" s="29">
        <f>(IF(ISNA(INDEX('1. Вставить из конвертера'!$1:$1048576,MATCH($B80,'1. Вставить из конвертера'!$A:$A,0),COLUMN(Y$50))),0,INDEX('1. Вставить из конвертера'!$1:$1048576,MATCH($B80,'1. Вставить из конвертера'!$A:$A,0),COLUMN(Y$50))))+(IF(ISNA(INDEX('1. Вставить из конвертера'!$1:$1048576,MATCH($C80,'1. Вставить из конвертера'!$A:$A,0),COLUMN(Y$50))),0,INDEX('1. Вставить из конвертера'!$1:$1048576,MATCH($C80,'1. Вставить из конвертера'!$A:$A,0),COLUMN(Y$50))))+(IF(ISNA(INDEX('1. Вставить из конвертера'!$1:$1048576,MATCH($D80,'1. Вставить из конвертера'!$A:$A,0),COLUMN(Y$50))),0,INDEX('1. Вставить из конвертера'!$1:$1048576,MATCH($D80,'1. Вставить из конвертера'!$A:$A,0),COLUMN(Y$50))))</f>
        <v>0</v>
      </c>
      <c r="Z57" s="29">
        <f>(IF(ISNA(INDEX('1. Вставить из конвертера'!$1:$1048576,MATCH($B80,'1. Вставить из конвертера'!$A:$A,0),COLUMN(Z$50))),0,INDEX('1. Вставить из конвертера'!$1:$1048576,MATCH($B80,'1. Вставить из конвертера'!$A:$A,0),COLUMN(Z$50))))+(IF(ISNA(INDEX('1. Вставить из конвертера'!$1:$1048576,MATCH($C80,'1. Вставить из конвертера'!$A:$A,0),COLUMN(Z$50))),0,INDEX('1. Вставить из конвертера'!$1:$1048576,MATCH($C80,'1. Вставить из конвертера'!$A:$A,0),COLUMN(Z$50))))+(IF(ISNA(INDEX('1. Вставить из конвертера'!$1:$1048576,MATCH($D80,'1. Вставить из конвертера'!$A:$A,0),COLUMN(Z$50))),0,INDEX('1. Вставить из конвертера'!$1:$1048576,MATCH($D80,'1. Вставить из конвертера'!$A:$A,0),COLUMN(Z$50))))</f>
        <v>0</v>
      </c>
      <c r="AA57" s="29">
        <f>(IF(ISNA(INDEX('1. Вставить из конвертера'!$1:$1048576,MATCH($B80,'1. Вставить из конвертера'!$A:$A,0),COLUMN(AA$50))),0,INDEX('1. Вставить из конвертера'!$1:$1048576,MATCH($B80,'1. Вставить из конвертера'!$A:$A,0),COLUMN(AA$50))))+(IF(ISNA(INDEX('1. Вставить из конвертера'!$1:$1048576,MATCH($C80,'1. Вставить из конвертера'!$A:$A,0),COLUMN(AA$50))),0,INDEX('1. Вставить из конвертера'!$1:$1048576,MATCH($C80,'1. Вставить из конвертера'!$A:$A,0),COLUMN(AA$50))))+(IF(ISNA(INDEX('1. Вставить из конвертера'!$1:$1048576,MATCH($D80,'1. Вставить из конвертера'!$A:$A,0),COLUMN(AA$50))),0,INDEX('1. Вставить из конвертера'!$1:$1048576,MATCH($D80,'1. Вставить из конвертера'!$A:$A,0),COLUMN(AA$50))))</f>
        <v>0</v>
      </c>
      <c r="AB57" s="29">
        <f>(IF(ISNA(INDEX('1. Вставить из конвертера'!$1:$1048576,MATCH($B80,'1. Вставить из конвертера'!$A:$A,0),COLUMN(AB$50))),0,INDEX('1. Вставить из конвертера'!$1:$1048576,MATCH($B80,'1. Вставить из конвертера'!$A:$A,0),COLUMN(AB$50))))+(IF(ISNA(INDEX('1. Вставить из конвертера'!$1:$1048576,MATCH($C80,'1. Вставить из конвертера'!$A:$A,0),COLUMN(AB$50))),0,INDEX('1. Вставить из конвертера'!$1:$1048576,MATCH($C80,'1. Вставить из конвертера'!$A:$A,0),COLUMN(AB$50))))+(IF(ISNA(INDEX('1. Вставить из конвертера'!$1:$1048576,MATCH($D80,'1. Вставить из конвертера'!$A:$A,0),COLUMN(AB$50))),0,INDEX('1. Вставить из конвертера'!$1:$1048576,MATCH($D80,'1. Вставить из конвертера'!$A:$A,0),COLUMN(AB$50))))</f>
        <v>0</v>
      </c>
      <c r="AC57" s="29">
        <f>(IF(ISNA(INDEX('1. Вставить из конвертера'!$1:$1048576,MATCH($B80,'1. Вставить из конвертера'!$A:$A,0),COLUMN(AC$50))),0,INDEX('1. Вставить из конвертера'!$1:$1048576,MATCH($B80,'1. Вставить из конвертера'!$A:$A,0),COLUMN(AC$50))))+(IF(ISNA(INDEX('1. Вставить из конвертера'!$1:$1048576,MATCH($C80,'1. Вставить из конвертера'!$A:$A,0),COLUMN(AC$50))),0,INDEX('1. Вставить из конвертера'!$1:$1048576,MATCH($C80,'1. Вставить из конвертера'!$A:$A,0),COLUMN(AC$50))))+(IF(ISNA(INDEX('1. Вставить из конвертера'!$1:$1048576,MATCH($D80,'1. Вставить из конвертера'!$A:$A,0),COLUMN(AC$50))),0,INDEX('1. Вставить из конвертера'!$1:$1048576,MATCH($D80,'1. Вставить из конвертера'!$A:$A,0),COLUMN(AC$50))))</f>
        <v>0</v>
      </c>
      <c r="AD57" s="29">
        <f>(IF(ISNA(INDEX('1. Вставить из конвертера'!$1:$1048576,MATCH($B80,'1. Вставить из конвертера'!$A:$A,0),COLUMN(AD$50))),0,INDEX('1. Вставить из конвертера'!$1:$1048576,MATCH($B80,'1. Вставить из конвертера'!$A:$A,0),COLUMN(AD$50))))+(IF(ISNA(INDEX('1. Вставить из конвертера'!$1:$1048576,MATCH($C80,'1. Вставить из конвертера'!$A:$A,0),COLUMN(AD$50))),0,INDEX('1. Вставить из конвертера'!$1:$1048576,MATCH($C80,'1. Вставить из конвертера'!$A:$A,0),COLUMN(AD$50))))+(IF(ISNA(INDEX('1. Вставить из конвертера'!$1:$1048576,MATCH($D80,'1. Вставить из конвертера'!$A:$A,0),COLUMN(AD$50))),0,INDEX('1. Вставить из конвертера'!$1:$1048576,MATCH($D80,'1. Вставить из конвертера'!$A:$A,0),COLUMN(AD$50))))</f>
        <v>0</v>
      </c>
      <c r="AE57" s="29">
        <f>(IF(ISNA(INDEX('1. Вставить из конвертера'!$1:$1048576,MATCH($B80,'1. Вставить из конвертера'!$A:$A,0),COLUMN(AE$50))),0,INDEX('1. Вставить из конвертера'!$1:$1048576,MATCH($B80,'1. Вставить из конвертера'!$A:$A,0),COLUMN(AE$50))))+(IF(ISNA(INDEX('1. Вставить из конвертера'!$1:$1048576,MATCH($C80,'1. Вставить из конвертера'!$A:$A,0),COLUMN(AE$50))),0,INDEX('1. Вставить из конвертера'!$1:$1048576,MATCH($C80,'1. Вставить из конвертера'!$A:$A,0),COLUMN(AE$50))))+(IF(ISNA(INDEX('1. Вставить из конвертера'!$1:$1048576,MATCH($D80,'1. Вставить из конвертера'!$A:$A,0),COLUMN(AE$50))),0,INDEX('1. Вставить из конвертера'!$1:$1048576,MATCH($D80,'1. Вставить из конвертера'!$A:$A,0),COLUMN(AE$50))))</f>
        <v>0</v>
      </c>
      <c r="AF57" s="29">
        <f>(IF(ISNA(INDEX('1. Вставить из конвертера'!$1:$1048576,MATCH($B80,'1. Вставить из конвертера'!$A:$A,0),COLUMN(AF$50))),0,INDEX('1. Вставить из конвертера'!$1:$1048576,MATCH($B80,'1. Вставить из конвертера'!$A:$A,0),COLUMN(AF$50))))+(IF(ISNA(INDEX('1. Вставить из конвертера'!$1:$1048576,MATCH($C80,'1. Вставить из конвертера'!$A:$A,0),COLUMN(AF$50))),0,INDEX('1. Вставить из конвертера'!$1:$1048576,MATCH($C80,'1. Вставить из конвертера'!$A:$A,0),COLUMN(AF$50))))+(IF(ISNA(INDEX('1. Вставить из конвертера'!$1:$1048576,MATCH($D80,'1. Вставить из конвертера'!$A:$A,0),COLUMN(AF$50))),0,INDEX('1. Вставить из конвертера'!$1:$1048576,MATCH($D80,'1. Вставить из конвертера'!$A:$A,0),COLUMN(AF$50))))</f>
        <v>0</v>
      </c>
      <c r="AG57" s="29">
        <f>(IF(ISNA(INDEX('1. Вставить из конвертера'!$1:$1048576,MATCH($B80,'1. Вставить из конвертера'!$A:$A,0),COLUMN(AG$50))),0,INDEX('1. Вставить из конвертера'!$1:$1048576,MATCH($B80,'1. Вставить из конвертера'!$A:$A,0),COLUMN(AG$50))))+(IF(ISNA(INDEX('1. Вставить из конвертера'!$1:$1048576,MATCH($C80,'1. Вставить из конвертера'!$A:$A,0),COLUMN(AG$50))),0,INDEX('1. Вставить из конвертера'!$1:$1048576,MATCH($C80,'1. Вставить из конвертера'!$A:$A,0),COLUMN(AG$50))))+(IF(ISNA(INDEX('1. Вставить из конвертера'!$1:$1048576,MATCH($D80,'1. Вставить из конвертера'!$A:$A,0),COLUMN(AG$50))),0,INDEX('1. Вставить из конвертера'!$1:$1048576,MATCH($D80,'1. Вставить из конвертера'!$A:$A,0),COLUMN(AG$50))))</f>
        <v>0</v>
      </c>
      <c r="AH57" s="29">
        <f>(IF(ISNA(INDEX('1. Вставить из конвертера'!$1:$1048576,MATCH($B80,'1. Вставить из конвертера'!$A:$A,0),COLUMN(AH$50))),0,INDEX('1. Вставить из конвертера'!$1:$1048576,MATCH($B80,'1. Вставить из конвертера'!$A:$A,0),COLUMN(AH$50))))+(IF(ISNA(INDEX('1. Вставить из конвертера'!$1:$1048576,MATCH($C80,'1. Вставить из конвертера'!$A:$A,0),COLUMN(AH$50))),0,INDEX('1. Вставить из конвертера'!$1:$1048576,MATCH($C80,'1. Вставить из конвертера'!$A:$A,0),COLUMN(AH$50))))+(IF(ISNA(INDEX('1. Вставить из конвертера'!$1:$1048576,MATCH($D80,'1. Вставить из конвертера'!$A:$A,0),COLUMN(AH$50))),0,INDEX('1. Вставить из конвертера'!$1:$1048576,MATCH($D80,'1. Вставить из конвертера'!$A:$A,0),COLUMN(AH$50))))</f>
        <v>0</v>
      </c>
      <c r="AI57" s="29">
        <f>(IF(ISNA(INDEX('1. Вставить из конвертера'!$1:$1048576,MATCH($B80,'1. Вставить из конвертера'!$A:$A,0),COLUMN(AI$50))),0,INDEX('1. Вставить из конвертера'!$1:$1048576,MATCH($B80,'1. Вставить из конвертера'!$A:$A,0),COLUMN(AI$50))))+(IF(ISNA(INDEX('1. Вставить из конвертера'!$1:$1048576,MATCH($C80,'1. Вставить из конвертера'!$A:$A,0),COLUMN(AI$50))),0,INDEX('1. Вставить из конвертера'!$1:$1048576,MATCH($C80,'1. Вставить из конвертера'!$A:$A,0),COLUMN(AI$50))))+(IF(ISNA(INDEX('1. Вставить из конвертера'!$1:$1048576,MATCH($D80,'1. Вставить из конвертера'!$A:$A,0),COLUMN(AI$50))),0,INDEX('1. Вставить из конвертера'!$1:$1048576,MATCH($D80,'1. Вставить из конвертера'!$A:$A,0),COLUMN(AI$50))))</f>
        <v>0</v>
      </c>
      <c r="AJ57" s="29">
        <f>(IF(ISNA(INDEX('1. Вставить из конвертера'!$1:$1048576,MATCH($B80,'1. Вставить из конвертера'!$A:$A,0),COLUMN(AJ$50))),0,INDEX('1. Вставить из конвертера'!$1:$1048576,MATCH($B80,'1. Вставить из конвертера'!$A:$A,0),COLUMN(AJ$50))))+(IF(ISNA(INDEX('1. Вставить из конвертера'!$1:$1048576,MATCH($C80,'1. Вставить из конвертера'!$A:$A,0),COLUMN(AJ$50))),0,INDEX('1. Вставить из конвертера'!$1:$1048576,MATCH($C80,'1. Вставить из конвертера'!$A:$A,0),COLUMN(AJ$50))))+(IF(ISNA(INDEX('1. Вставить из конвертера'!$1:$1048576,MATCH($D80,'1. Вставить из конвертера'!$A:$A,0),COLUMN(AJ$50))),0,INDEX('1. Вставить из конвертера'!$1:$1048576,MATCH($D80,'1. Вставить из конвертера'!$A:$A,0),COLUMN(AJ$50))))</f>
        <v>0</v>
      </c>
      <c r="AK57" s="29">
        <f>(IF(ISNA(INDEX('1. Вставить из конвертера'!$1:$1048576,MATCH($B80,'1. Вставить из конвертера'!$A:$A,0),COLUMN(AK$50))),0,INDEX('1. Вставить из конвертера'!$1:$1048576,MATCH($B80,'1. Вставить из конвертера'!$A:$A,0),COLUMN(AK$50))))+(IF(ISNA(INDEX('1. Вставить из конвертера'!$1:$1048576,MATCH($C80,'1. Вставить из конвертера'!$A:$A,0),COLUMN(AK$50))),0,INDEX('1. Вставить из конвертера'!$1:$1048576,MATCH($C80,'1. Вставить из конвертера'!$A:$A,0),COLUMN(AK$50))))+(IF(ISNA(INDEX('1. Вставить из конвертера'!$1:$1048576,MATCH($D80,'1. Вставить из конвертера'!$A:$A,0),COLUMN(AK$50))),0,INDEX('1. Вставить из конвертера'!$1:$1048576,MATCH($D80,'1. Вставить из конвертера'!$A:$A,0),COLUMN(AK$50))))</f>
        <v>0</v>
      </c>
      <c r="AL57" s="29">
        <f>(IF(ISNA(INDEX('1. Вставить из конвертера'!$1:$1048576,MATCH($B80,'1. Вставить из конвертера'!$A:$A,0),COLUMN(AL$50))),0,INDEX('1. Вставить из конвертера'!$1:$1048576,MATCH($B80,'1. Вставить из конвертера'!$A:$A,0),COLUMN(AL$50))))+(IF(ISNA(INDEX('1. Вставить из конвертера'!$1:$1048576,MATCH($C80,'1. Вставить из конвертера'!$A:$A,0),COLUMN(AL$50))),0,INDEX('1. Вставить из конвертера'!$1:$1048576,MATCH($C80,'1. Вставить из конвертера'!$A:$A,0),COLUMN(AL$50))))+(IF(ISNA(INDEX('1. Вставить из конвертера'!$1:$1048576,MATCH($D80,'1. Вставить из конвертера'!$A:$A,0),COLUMN(AL$50))),0,INDEX('1. Вставить из конвертера'!$1:$1048576,MATCH($D80,'1. Вставить из конвертера'!$A:$A,0),COLUMN(AL$50))))</f>
        <v>0</v>
      </c>
      <c r="AM57" s="29">
        <f>(IF(ISNA(INDEX('1. Вставить из конвертера'!$1:$1048576,MATCH($B80,'1. Вставить из конвертера'!$A:$A,0),COLUMN(AM$50))),0,INDEX('1. Вставить из конвертера'!$1:$1048576,MATCH($B80,'1. Вставить из конвертера'!$A:$A,0),COLUMN(AM$50))))+(IF(ISNA(INDEX('1. Вставить из конвертера'!$1:$1048576,MATCH($C80,'1. Вставить из конвертера'!$A:$A,0),COLUMN(AM$50))),0,INDEX('1. Вставить из конвертера'!$1:$1048576,MATCH($C80,'1. Вставить из конвертера'!$A:$A,0),COLUMN(AM$50))))+(IF(ISNA(INDEX('1. Вставить из конвертера'!$1:$1048576,MATCH($D80,'1. Вставить из конвертера'!$A:$A,0),COLUMN(AM$50))),0,INDEX('1. Вставить из конвертера'!$1:$1048576,MATCH($D80,'1. Вставить из конвертера'!$A:$A,0),COLUMN(AM$50))))</f>
        <v>0</v>
      </c>
      <c r="AN57" s="29">
        <f>(IF(ISNA(INDEX('1. Вставить из конвертера'!$1:$1048576,MATCH($B80,'1. Вставить из конвертера'!$A:$A,0),COLUMN(AN$50))),0,INDEX('1. Вставить из конвертера'!$1:$1048576,MATCH($B80,'1. Вставить из конвертера'!$A:$A,0),COLUMN(AN$50))))+(IF(ISNA(INDEX('1. Вставить из конвертера'!$1:$1048576,MATCH($C80,'1. Вставить из конвертера'!$A:$A,0),COLUMN(AN$50))),0,INDEX('1. Вставить из конвертера'!$1:$1048576,MATCH($C80,'1. Вставить из конвертера'!$A:$A,0),COLUMN(AN$50))))+(IF(ISNA(INDEX('1. Вставить из конвертера'!$1:$1048576,MATCH($D80,'1. Вставить из конвертера'!$A:$A,0),COLUMN(AN$50))),0,INDEX('1. Вставить из конвертера'!$1:$1048576,MATCH($D80,'1. Вставить из конвертера'!$A:$A,0),COLUMN(AN$50))))</f>
        <v>0</v>
      </c>
      <c r="AO57" s="29">
        <f>(IF(ISNA(INDEX('1. Вставить из конвертера'!$1:$1048576,MATCH($B80,'1. Вставить из конвертера'!$A:$A,0),COLUMN(AO$50))),0,INDEX('1. Вставить из конвертера'!$1:$1048576,MATCH($B80,'1. Вставить из конвертера'!$A:$A,0),COLUMN(AO$50))))+(IF(ISNA(INDEX('1. Вставить из конвертера'!$1:$1048576,MATCH($C80,'1. Вставить из конвертера'!$A:$A,0),COLUMN(AO$50))),0,INDEX('1. Вставить из конвертера'!$1:$1048576,MATCH($C80,'1. Вставить из конвертера'!$A:$A,0),COLUMN(AO$50))))+(IF(ISNA(INDEX('1. Вставить из конвертера'!$1:$1048576,MATCH($D80,'1. Вставить из конвертера'!$A:$A,0),COLUMN(AO$50))),0,INDEX('1. Вставить из конвертера'!$1:$1048576,MATCH($D80,'1. Вставить из конвертера'!$A:$A,0),COLUMN(AO$50))))</f>
        <v>0</v>
      </c>
      <c r="AP57" s="29">
        <f>(IF(ISNA(INDEX('1. Вставить из конвертера'!$1:$1048576,MATCH($B80,'1. Вставить из конвертера'!$A:$A,0),COLUMN(AP$50))),0,INDEX('1. Вставить из конвертера'!$1:$1048576,MATCH($B80,'1. Вставить из конвертера'!$A:$A,0),COLUMN(AP$50))))+(IF(ISNA(INDEX('1. Вставить из конвертера'!$1:$1048576,MATCH($C80,'1. Вставить из конвертера'!$A:$A,0),COLUMN(AP$50))),0,INDEX('1. Вставить из конвертера'!$1:$1048576,MATCH($C80,'1. Вставить из конвертера'!$A:$A,0),COLUMN(AP$50))))+(IF(ISNA(INDEX('1. Вставить из конвертера'!$1:$1048576,MATCH($D80,'1. Вставить из конвертера'!$A:$A,0),COLUMN(AP$50))),0,INDEX('1. Вставить из конвертера'!$1:$1048576,MATCH($D80,'1. Вставить из конвертера'!$A:$A,0),COLUMN(AP$50))))</f>
        <v>0</v>
      </c>
      <c r="AQ57" s="29">
        <f>(IF(ISNA(INDEX('1. Вставить из конвертера'!$1:$1048576,MATCH($B80,'1. Вставить из конвертера'!$A:$A,0),COLUMN(AQ$50))),0,INDEX('1. Вставить из конвертера'!$1:$1048576,MATCH($B80,'1. Вставить из конвертера'!$A:$A,0),COLUMN(AQ$50))))+(IF(ISNA(INDEX('1. Вставить из конвертера'!$1:$1048576,MATCH($C80,'1. Вставить из конвертера'!$A:$A,0),COLUMN(AQ$50))),0,INDEX('1. Вставить из конвертера'!$1:$1048576,MATCH($C80,'1. Вставить из конвертера'!$A:$A,0),COLUMN(AQ$50))))+(IF(ISNA(INDEX('1. Вставить из конвертера'!$1:$1048576,MATCH($D80,'1. Вставить из конвертера'!$A:$A,0),COLUMN(AQ$50))),0,INDEX('1. Вставить из конвертера'!$1:$1048576,MATCH($D80,'1. Вставить из конвертера'!$A:$A,0),COLUMN(AQ$50))))</f>
        <v>0</v>
      </c>
      <c r="AR57" s="29">
        <f>(IF(ISNA(INDEX('1. Вставить из конвертера'!$1:$1048576,MATCH($B80,'1. Вставить из конвертера'!$A:$A,0),COLUMN(AR$50))),0,INDEX('1. Вставить из конвертера'!$1:$1048576,MATCH($B80,'1. Вставить из конвертера'!$A:$A,0),COLUMN(AR$50))))+(IF(ISNA(INDEX('1. Вставить из конвертера'!$1:$1048576,MATCH($C80,'1. Вставить из конвертера'!$A:$A,0),COLUMN(AR$50))),0,INDEX('1. Вставить из конвертера'!$1:$1048576,MATCH($C80,'1. Вставить из конвертера'!$A:$A,0),COLUMN(AR$50))))+(IF(ISNA(INDEX('1. Вставить из конвертера'!$1:$1048576,MATCH($D80,'1. Вставить из конвертера'!$A:$A,0),COLUMN(AR$50))),0,INDEX('1. Вставить из конвертера'!$1:$1048576,MATCH($D80,'1. Вставить из конвертера'!$A:$A,0),COLUMN(AR$50))))</f>
        <v>0</v>
      </c>
      <c r="AS57" s="29">
        <f>(IF(ISNA(INDEX('1. Вставить из конвертера'!$1:$1048576,MATCH($B80,'1. Вставить из конвертера'!$A:$A,0),COLUMN(AS$50))),0,INDEX('1. Вставить из конвертера'!$1:$1048576,MATCH($B80,'1. Вставить из конвертера'!$A:$A,0),COLUMN(AS$50))))+(IF(ISNA(INDEX('1. Вставить из конвертера'!$1:$1048576,MATCH($C80,'1. Вставить из конвертера'!$A:$A,0),COLUMN(AS$50))),0,INDEX('1. Вставить из конвертера'!$1:$1048576,MATCH($C80,'1. Вставить из конвертера'!$A:$A,0),COLUMN(AS$50))))+(IF(ISNA(INDEX('1. Вставить из конвертера'!$1:$1048576,MATCH($D80,'1. Вставить из конвертера'!$A:$A,0),COLUMN(AS$50))),0,INDEX('1. Вставить из конвертера'!$1:$1048576,MATCH($D80,'1. Вставить из конвертера'!$A:$A,0),COLUMN(AS$50))))</f>
        <v>0</v>
      </c>
      <c r="AT57" s="29">
        <f>(IF(ISNA(INDEX('1. Вставить из конвертера'!$1:$1048576,MATCH($B80,'1. Вставить из конвертера'!$A:$A,0),COLUMN(AT$50))),0,INDEX('1. Вставить из конвертера'!$1:$1048576,MATCH($B80,'1. Вставить из конвертера'!$A:$A,0),COLUMN(AT$50))))+(IF(ISNA(INDEX('1. Вставить из конвертера'!$1:$1048576,MATCH($C80,'1. Вставить из конвертера'!$A:$A,0),COLUMN(AT$50))),0,INDEX('1. Вставить из конвертера'!$1:$1048576,MATCH($C80,'1. Вставить из конвертера'!$A:$A,0),COLUMN(AT$50))))+(IF(ISNA(INDEX('1. Вставить из конвертера'!$1:$1048576,MATCH($D80,'1. Вставить из конвертера'!$A:$A,0),COLUMN(AT$50))),0,INDEX('1. Вставить из конвертера'!$1:$1048576,MATCH($D80,'1. Вставить из конвертера'!$A:$A,0),COLUMN(AT$50))))</f>
        <v>0</v>
      </c>
      <c r="AU57" s="29">
        <f>(IF(ISNA(INDEX('1. Вставить из конвертера'!$1:$1048576,MATCH($B80,'1. Вставить из конвертера'!$A:$A,0),COLUMN(AU$50))),0,INDEX('1. Вставить из конвертера'!$1:$1048576,MATCH($B80,'1. Вставить из конвертера'!$A:$A,0),COLUMN(AU$50))))+(IF(ISNA(INDEX('1. Вставить из конвертера'!$1:$1048576,MATCH($C80,'1. Вставить из конвертера'!$A:$A,0),COLUMN(AU$50))),0,INDEX('1. Вставить из конвертера'!$1:$1048576,MATCH($C80,'1. Вставить из конвертера'!$A:$A,0),COLUMN(AU$50))))+(IF(ISNA(INDEX('1. Вставить из конвертера'!$1:$1048576,MATCH($D80,'1. Вставить из конвертера'!$A:$A,0),COLUMN(AU$50))),0,INDEX('1. Вставить из конвертера'!$1:$1048576,MATCH($D80,'1. Вставить из конвертера'!$A:$A,0),COLUMN(AU$50))))</f>
        <v>0</v>
      </c>
      <c r="AV57" s="29">
        <f>(IF(ISNA(INDEX('1. Вставить из конвертера'!$1:$1048576,MATCH($B80,'1. Вставить из конвертера'!$A:$A,0),COLUMN(AV$50))),0,INDEX('1. Вставить из конвертера'!$1:$1048576,MATCH($B80,'1. Вставить из конвертера'!$A:$A,0),COLUMN(AV$50))))+(IF(ISNA(INDEX('1. Вставить из конвертера'!$1:$1048576,MATCH($C80,'1. Вставить из конвертера'!$A:$A,0),COLUMN(AV$50))),0,INDEX('1. Вставить из конвертера'!$1:$1048576,MATCH($C80,'1. Вставить из конвертера'!$A:$A,0),COLUMN(AV$50))))+(IF(ISNA(INDEX('1. Вставить из конвертера'!$1:$1048576,MATCH($D80,'1. Вставить из конвертера'!$A:$A,0),COLUMN(AV$50))),0,INDEX('1. Вставить из конвертера'!$1:$1048576,MATCH($D80,'1. Вставить из конвертера'!$A:$A,0),COLUMN(AV$50))))</f>
        <v>0</v>
      </c>
      <c r="AW57" s="29">
        <f>(IF(ISNA(INDEX('1. Вставить из конвертера'!$1:$1048576,MATCH($B80,'1. Вставить из конвертера'!$A:$A,0),COLUMN(AW$50))),0,INDEX('1. Вставить из конвертера'!$1:$1048576,MATCH($B80,'1. Вставить из конвертера'!$A:$A,0),COLUMN(AW$50))))+(IF(ISNA(INDEX('1. Вставить из конвертера'!$1:$1048576,MATCH($C80,'1. Вставить из конвертера'!$A:$A,0),COLUMN(AW$50))),0,INDEX('1. Вставить из конвертера'!$1:$1048576,MATCH($C80,'1. Вставить из конвертера'!$A:$A,0),COLUMN(AW$50))))+(IF(ISNA(INDEX('1. Вставить из конвертера'!$1:$1048576,MATCH($D80,'1. Вставить из конвертера'!$A:$A,0),COLUMN(AW$50))),0,INDEX('1. Вставить из конвертера'!$1:$1048576,MATCH($D80,'1. Вставить из конвертера'!$A:$A,0),COLUMN(AW$50))))</f>
        <v>0</v>
      </c>
      <c r="AX57" s="29">
        <f>(IF(ISNA(INDEX('1. Вставить из конвертера'!$1:$1048576,MATCH($B80,'1. Вставить из конвертера'!$A:$A,0),COLUMN(AX$50))),0,INDEX('1. Вставить из конвертера'!$1:$1048576,MATCH($B80,'1. Вставить из конвертера'!$A:$A,0),COLUMN(AX$50))))+(IF(ISNA(INDEX('1. Вставить из конвертера'!$1:$1048576,MATCH($C80,'1. Вставить из конвертера'!$A:$A,0),COLUMN(AX$50))),0,INDEX('1. Вставить из конвертера'!$1:$1048576,MATCH($C80,'1. Вставить из конвертера'!$A:$A,0),COLUMN(AX$50))))+(IF(ISNA(INDEX('1. Вставить из конвертера'!$1:$1048576,MATCH($D80,'1. Вставить из конвертера'!$A:$A,0),COLUMN(AX$50))),0,INDEX('1. Вставить из конвертера'!$1:$1048576,MATCH($D80,'1. Вставить из конвертера'!$A:$A,0),COLUMN(AX$50))))</f>
        <v>0</v>
      </c>
      <c r="AY57" s="29">
        <f>(IF(ISNA(INDEX('1. Вставить из конвертера'!$1:$1048576,MATCH($B80,'1. Вставить из конвертера'!$A:$A,0),COLUMN(AY$50))),0,INDEX('1. Вставить из конвертера'!$1:$1048576,MATCH($B80,'1. Вставить из конвертера'!$A:$A,0),COLUMN(AY$50))))+(IF(ISNA(INDEX('1. Вставить из конвертера'!$1:$1048576,MATCH($C80,'1. Вставить из конвертера'!$A:$A,0),COLUMN(AY$50))),0,INDEX('1. Вставить из конвертера'!$1:$1048576,MATCH($C80,'1. Вставить из конвертера'!$A:$A,0),COLUMN(AY$50))))+(IF(ISNA(INDEX('1. Вставить из конвертера'!$1:$1048576,MATCH($D80,'1. Вставить из конвертера'!$A:$A,0),COLUMN(AY$50))),0,INDEX('1. Вставить из конвертера'!$1:$1048576,MATCH($D80,'1. Вставить из конвертера'!$A:$A,0),COLUMN(AY$50))))</f>
        <v>0</v>
      </c>
      <c r="AZ57" s="29">
        <f>(IF(ISNA(INDEX('1. Вставить из конвертера'!$1:$1048576,MATCH($B80,'1. Вставить из конвертера'!$A:$A,0),COLUMN(AZ$50))),0,INDEX('1. Вставить из конвертера'!$1:$1048576,MATCH($B80,'1. Вставить из конвертера'!$A:$A,0),COLUMN(AZ$50))))+(IF(ISNA(INDEX('1. Вставить из конвертера'!$1:$1048576,MATCH($C80,'1. Вставить из конвертера'!$A:$A,0),COLUMN(AZ$50))),0,INDEX('1. Вставить из конвертера'!$1:$1048576,MATCH($C80,'1. Вставить из конвертера'!$A:$A,0),COLUMN(AZ$50))))+(IF(ISNA(INDEX('1. Вставить из конвертера'!$1:$1048576,MATCH($D80,'1. Вставить из конвертера'!$A:$A,0),COLUMN(AZ$50))),0,INDEX('1. Вставить из конвертера'!$1:$1048576,MATCH($D80,'1. Вставить из конвертера'!$A:$A,0),COLUMN(AZ$50))))</f>
        <v>0</v>
      </c>
      <c r="BA57" s="29">
        <f>(IF(ISNA(INDEX('1. Вставить из конвертера'!$1:$1048576,MATCH($B80,'1. Вставить из конвертера'!$A:$A,0),COLUMN(BA$50))),0,INDEX('1. Вставить из конвертера'!$1:$1048576,MATCH($B80,'1. Вставить из конвертера'!$A:$A,0),COLUMN(BA$50))))+(IF(ISNA(INDEX('1. Вставить из конвертера'!$1:$1048576,MATCH($C80,'1. Вставить из конвертера'!$A:$A,0),COLUMN(BA$50))),0,INDEX('1. Вставить из конвертера'!$1:$1048576,MATCH($C80,'1. Вставить из конвертера'!$A:$A,0),COLUMN(BA$50))))+(IF(ISNA(INDEX('1. Вставить из конвертера'!$1:$1048576,MATCH($D80,'1. Вставить из конвертера'!$A:$A,0),COLUMN(BA$50))),0,INDEX('1. Вставить из конвертера'!$1:$1048576,MATCH($D80,'1. Вставить из конвертера'!$A:$A,0),COLUMN(BA$50))))</f>
        <v>0</v>
      </c>
      <c r="BB57" s="29">
        <f>(IF(ISNA(INDEX('1. Вставить из конвертера'!$1:$1048576,MATCH($B80,'1. Вставить из конвертера'!$A:$A,0),COLUMN(BB$50))),0,INDEX('1. Вставить из конвертера'!$1:$1048576,MATCH($B80,'1. Вставить из конвертера'!$A:$A,0),COLUMN(BB$50))))+(IF(ISNA(INDEX('1. Вставить из конвертера'!$1:$1048576,MATCH($C80,'1. Вставить из конвертера'!$A:$A,0),COLUMN(BB$50))),0,INDEX('1. Вставить из конвертера'!$1:$1048576,MATCH($C80,'1. Вставить из конвертера'!$A:$A,0),COLUMN(BB$50))))+(IF(ISNA(INDEX('1. Вставить из конвертера'!$1:$1048576,MATCH($D80,'1. Вставить из конвертера'!$A:$A,0),COLUMN(BB$50))),0,INDEX('1. Вставить из конвертера'!$1:$1048576,MATCH($D80,'1. Вставить из конвертера'!$A:$A,0),COLUMN(BB$50))))</f>
        <v>0</v>
      </c>
      <c r="BC57" s="29">
        <f>(IF(ISNA(INDEX('1. Вставить из конвертера'!$1:$1048576,MATCH($B80,'1. Вставить из конвертера'!$A:$A,0),COLUMN(BC$50))),0,INDEX('1. Вставить из конвертера'!$1:$1048576,MATCH($B80,'1. Вставить из конвертера'!$A:$A,0),COLUMN(BC$50))))+(IF(ISNA(INDEX('1. Вставить из конвертера'!$1:$1048576,MATCH($C80,'1. Вставить из конвертера'!$A:$A,0),COLUMN(BC$50))),0,INDEX('1. Вставить из конвертера'!$1:$1048576,MATCH($C80,'1. Вставить из конвертера'!$A:$A,0),COLUMN(BC$50))))+(IF(ISNA(INDEX('1. Вставить из конвертера'!$1:$1048576,MATCH($D80,'1. Вставить из конвертера'!$A:$A,0),COLUMN(BC$50))),0,INDEX('1. Вставить из конвертера'!$1:$1048576,MATCH($D80,'1. Вставить из конвертера'!$A:$A,0),COLUMN(BC$50))))</f>
        <v>0</v>
      </c>
      <c r="BD57" s="29">
        <f>(IF(ISNA(INDEX('1. Вставить из конвертера'!$1:$1048576,MATCH($B80,'1. Вставить из конвертера'!$A:$A,0),COLUMN(BD$50))),0,INDEX('1. Вставить из конвертера'!$1:$1048576,MATCH($B80,'1. Вставить из конвертера'!$A:$A,0),COLUMN(BD$50))))+(IF(ISNA(INDEX('1. Вставить из конвертера'!$1:$1048576,MATCH($C80,'1. Вставить из конвертера'!$A:$A,0),COLUMN(BD$50))),0,INDEX('1. Вставить из конвертера'!$1:$1048576,MATCH($C80,'1. Вставить из конвертера'!$A:$A,0),COLUMN(BD$50))))+(IF(ISNA(INDEX('1. Вставить из конвертера'!$1:$1048576,MATCH($D80,'1. Вставить из конвертера'!$A:$A,0),COLUMN(BD$50))),0,INDEX('1. Вставить из конвертера'!$1:$1048576,MATCH($D80,'1. Вставить из конвертера'!$A:$A,0),COLUMN(BD$50))))</f>
        <v>0</v>
      </c>
      <c r="BE57" s="29">
        <f>(IF(ISNA(INDEX('1. Вставить из конвертера'!$1:$1048576,MATCH($B80,'1. Вставить из конвертера'!$A:$A,0),COLUMN(BE$50))),0,INDEX('1. Вставить из конвертера'!$1:$1048576,MATCH($B80,'1. Вставить из конвертера'!$A:$A,0),COLUMN(BE$50))))+(IF(ISNA(INDEX('1. Вставить из конвертера'!$1:$1048576,MATCH($C80,'1. Вставить из конвертера'!$A:$A,0),COLUMN(BE$50))),0,INDEX('1. Вставить из конвертера'!$1:$1048576,MATCH($C80,'1. Вставить из конвертера'!$A:$A,0),COLUMN(BE$50))))+(IF(ISNA(INDEX('1. Вставить из конвертера'!$1:$1048576,MATCH($D80,'1. Вставить из конвертера'!$A:$A,0),COLUMN(BE$50))),0,INDEX('1. Вставить из конвертера'!$1:$1048576,MATCH($D80,'1. Вставить из конвертера'!$A:$A,0),COLUMN(BE$50))))</f>
        <v>0</v>
      </c>
      <c r="BF57" s="29">
        <f>(IF(ISNA(INDEX('1. Вставить из конвертера'!$1:$1048576,MATCH($B80,'1. Вставить из конвертера'!$A:$A,0),COLUMN(BF$50))),0,INDEX('1. Вставить из конвертера'!$1:$1048576,MATCH($B80,'1. Вставить из конвертера'!$A:$A,0),COLUMN(BF$50))))+(IF(ISNA(INDEX('1. Вставить из конвертера'!$1:$1048576,MATCH($C80,'1. Вставить из конвертера'!$A:$A,0),COLUMN(BF$50))),0,INDEX('1. Вставить из конвертера'!$1:$1048576,MATCH($C80,'1. Вставить из конвертера'!$A:$A,0),COLUMN(BF$50))))+(IF(ISNA(INDEX('1. Вставить из конвертера'!$1:$1048576,MATCH($D80,'1. Вставить из конвертера'!$A:$A,0),COLUMN(BF$50))),0,INDEX('1. Вставить из конвертера'!$1:$1048576,MATCH($D80,'1. Вставить из конвертера'!$A:$A,0),COLUMN(BF$50))))</f>
        <v>0</v>
      </c>
      <c r="BG57" s="29">
        <f>(IF(ISNA(INDEX('1. Вставить из конвертера'!$1:$1048576,MATCH($B80,'1. Вставить из конвертера'!$A:$A,0),COLUMN(BG$50))),0,INDEX('1. Вставить из конвертера'!$1:$1048576,MATCH($B80,'1. Вставить из конвертера'!$A:$A,0),COLUMN(BG$50))))+(IF(ISNA(INDEX('1. Вставить из конвертера'!$1:$1048576,MATCH($C80,'1. Вставить из конвертера'!$A:$A,0),COLUMN(BG$50))),0,INDEX('1. Вставить из конвертера'!$1:$1048576,MATCH($C80,'1. Вставить из конвертера'!$A:$A,0),COLUMN(BG$50))))+(IF(ISNA(INDEX('1. Вставить из конвертера'!$1:$1048576,MATCH($D80,'1. Вставить из конвертера'!$A:$A,0),COLUMN(BG$50))),0,INDEX('1. Вставить из конвертера'!$1:$1048576,MATCH($D80,'1. Вставить из конвертера'!$A:$A,0),COLUMN(BG$50))))</f>
        <v>0</v>
      </c>
      <c r="BH57" s="29">
        <f>(IF(ISNA(INDEX('1. Вставить из конвертера'!$1:$1048576,MATCH($B80,'1. Вставить из конвертера'!$A:$A,0),COLUMN(BH$50))),0,INDEX('1. Вставить из конвертера'!$1:$1048576,MATCH($B80,'1. Вставить из конвертера'!$A:$A,0),COLUMN(BH$50))))+(IF(ISNA(INDEX('1. Вставить из конвертера'!$1:$1048576,MATCH($C80,'1. Вставить из конвертера'!$A:$A,0),COLUMN(BH$50))),0,INDEX('1. Вставить из конвертера'!$1:$1048576,MATCH($C80,'1. Вставить из конвертера'!$A:$A,0),COLUMN(BH$50))))+(IF(ISNA(INDEX('1. Вставить из конвертера'!$1:$1048576,MATCH($D80,'1. Вставить из конвертера'!$A:$A,0),COLUMN(BH$50))),0,INDEX('1. Вставить из конвертера'!$1:$1048576,MATCH($D80,'1. Вставить из конвертера'!$A:$A,0),COLUMN(BH$50))))</f>
        <v>0</v>
      </c>
      <c r="BI57" s="29">
        <f>(IF(ISNA(INDEX('1. Вставить из конвертера'!$1:$1048576,MATCH($B80,'1. Вставить из конвертера'!$A:$A,0),COLUMN(BI$50))),0,INDEX('1. Вставить из конвертера'!$1:$1048576,MATCH($B80,'1. Вставить из конвертера'!$A:$A,0),COLUMN(BI$50))))+(IF(ISNA(INDEX('1. Вставить из конвертера'!$1:$1048576,MATCH($C80,'1. Вставить из конвертера'!$A:$A,0),COLUMN(BI$50))),0,INDEX('1. Вставить из конвертера'!$1:$1048576,MATCH($C80,'1. Вставить из конвертера'!$A:$A,0),COLUMN(BI$50))))+(IF(ISNA(INDEX('1. Вставить из конвертера'!$1:$1048576,MATCH($D80,'1. Вставить из конвертера'!$A:$A,0),COLUMN(BI$50))),0,INDEX('1. Вставить из конвертера'!$1:$1048576,MATCH($D80,'1. Вставить из конвертера'!$A:$A,0),COLUMN(BI$50))))</f>
        <v>0</v>
      </c>
      <c r="BJ57" s="29">
        <f>(IF(ISNA(INDEX('1. Вставить из конвертера'!$1:$1048576,MATCH($B80,'1. Вставить из конвертера'!$A:$A,0),COLUMN(BJ$50))),0,INDEX('1. Вставить из конвертера'!$1:$1048576,MATCH($B80,'1. Вставить из конвертера'!$A:$A,0),COLUMN(BJ$50))))+(IF(ISNA(INDEX('1. Вставить из конвертера'!$1:$1048576,MATCH($C80,'1. Вставить из конвертера'!$A:$A,0),COLUMN(BJ$50))),0,INDEX('1. Вставить из конвертера'!$1:$1048576,MATCH($C80,'1. Вставить из конвертера'!$A:$A,0),COLUMN(BJ$50))))+(IF(ISNA(INDEX('1. Вставить из конвертера'!$1:$1048576,MATCH($D80,'1. Вставить из конвертера'!$A:$A,0),COLUMN(BJ$50))),0,INDEX('1. Вставить из конвертера'!$1:$1048576,MATCH($D80,'1. Вставить из конвертера'!$A:$A,0),COLUMN(BJ$50))))</f>
        <v>0</v>
      </c>
      <c r="BK57" s="29">
        <f>(IF(ISNA(INDEX('1. Вставить из конвертера'!$1:$1048576,MATCH($B80,'1. Вставить из конвертера'!$A:$A,0),COLUMN(BK$50))),0,INDEX('1. Вставить из конвертера'!$1:$1048576,MATCH($B80,'1. Вставить из конвертера'!$A:$A,0),COLUMN(BK$50))))+(IF(ISNA(INDEX('1. Вставить из конвертера'!$1:$1048576,MATCH($C80,'1. Вставить из конвертера'!$A:$A,0),COLUMN(BK$50))),0,INDEX('1. Вставить из конвертера'!$1:$1048576,MATCH($C80,'1. Вставить из конвертера'!$A:$A,0),COLUMN(BK$50))))+(IF(ISNA(INDEX('1. Вставить из конвертера'!$1:$1048576,MATCH($D80,'1. Вставить из конвертера'!$A:$A,0),COLUMN(BK$50))),0,INDEX('1. Вставить из конвертера'!$1:$1048576,MATCH($D80,'1. Вставить из конвертера'!$A:$A,0),COLUMN(BK$50))))</f>
        <v>0</v>
      </c>
      <c r="BL57" s="29">
        <f>(IF(ISNA(INDEX('1. Вставить из конвертера'!$1:$1048576,MATCH($B80,'1. Вставить из конвертера'!$A:$A,0),COLUMN(BL$50))),0,INDEX('1. Вставить из конвертера'!$1:$1048576,MATCH($B80,'1. Вставить из конвертера'!$A:$A,0),COLUMN(BL$50))))+(IF(ISNA(INDEX('1. Вставить из конвертера'!$1:$1048576,MATCH($C80,'1. Вставить из конвертера'!$A:$A,0),COLUMN(BL$50))),0,INDEX('1. Вставить из конвертера'!$1:$1048576,MATCH($C80,'1. Вставить из конвертера'!$A:$A,0),COLUMN(BL$50))))+(IF(ISNA(INDEX('1. Вставить из конвертера'!$1:$1048576,MATCH($D80,'1. Вставить из конвертера'!$A:$A,0),COLUMN(BL$50))),0,INDEX('1. Вставить из конвертера'!$1:$1048576,MATCH($D80,'1. Вставить из конвертера'!$A:$A,0),COLUMN(BL$50))))</f>
        <v>0</v>
      </c>
      <c r="BM57" s="29">
        <f>(IF(ISNA(INDEX('1. Вставить из конвертера'!$1:$1048576,MATCH($B80,'1. Вставить из конвертера'!$A:$A,0),COLUMN(BM$50))),0,INDEX('1. Вставить из конвертера'!$1:$1048576,MATCH($B80,'1. Вставить из конвертера'!$A:$A,0),COLUMN(BM$50))))+(IF(ISNA(INDEX('1. Вставить из конвертера'!$1:$1048576,MATCH($C80,'1. Вставить из конвертера'!$A:$A,0),COLUMN(BM$50))),0,INDEX('1. Вставить из конвертера'!$1:$1048576,MATCH($C80,'1. Вставить из конвертера'!$A:$A,0),COLUMN(BM$50))))+(IF(ISNA(INDEX('1. Вставить из конвертера'!$1:$1048576,MATCH($D80,'1. Вставить из конвертера'!$A:$A,0),COLUMN(BM$50))),0,INDEX('1. Вставить из конвертера'!$1:$1048576,MATCH($D80,'1. Вставить из конвертера'!$A:$A,0),COLUMN(BM$50))))</f>
        <v>0</v>
      </c>
      <c r="BN57" s="29">
        <f>(IF(ISNA(INDEX('1. Вставить из конвертера'!$1:$1048576,MATCH($B80,'1. Вставить из конвертера'!$A:$A,0),COLUMN(BN$50))),0,INDEX('1. Вставить из конвертера'!$1:$1048576,MATCH($B80,'1. Вставить из конвертера'!$A:$A,0),COLUMN(BN$50))))+(IF(ISNA(INDEX('1. Вставить из конвертера'!$1:$1048576,MATCH($C80,'1. Вставить из конвертера'!$A:$A,0),COLUMN(BN$50))),0,INDEX('1. Вставить из конвертера'!$1:$1048576,MATCH($C80,'1. Вставить из конвертера'!$A:$A,0),COLUMN(BN$50))))+(IF(ISNA(INDEX('1. Вставить из конвертера'!$1:$1048576,MATCH($D80,'1. Вставить из конвертера'!$A:$A,0),COLUMN(BN$50))),0,INDEX('1. Вставить из конвертера'!$1:$1048576,MATCH($D80,'1. Вставить из конвертера'!$A:$A,0),COLUMN(BN$50))))</f>
        <v>0</v>
      </c>
      <c r="BO57" s="29">
        <f>(IF(ISNA(INDEX('1. Вставить из конвертера'!$1:$1048576,MATCH($B80,'1. Вставить из конвертера'!$A:$A,0),COLUMN(BO$50))),0,INDEX('1. Вставить из конвертера'!$1:$1048576,MATCH($B80,'1. Вставить из конвертера'!$A:$A,0),COLUMN(BO$50))))+(IF(ISNA(INDEX('1. Вставить из конвертера'!$1:$1048576,MATCH($C80,'1. Вставить из конвертера'!$A:$A,0),COLUMN(BO$50))),0,INDEX('1. Вставить из конвертера'!$1:$1048576,MATCH($C80,'1. Вставить из конвертера'!$A:$A,0),COLUMN(BO$50))))+(IF(ISNA(INDEX('1. Вставить из конвертера'!$1:$1048576,MATCH($D80,'1. Вставить из конвертера'!$A:$A,0),COLUMN(BO$50))),0,INDEX('1. Вставить из конвертера'!$1:$1048576,MATCH($D80,'1. Вставить из конвертера'!$A:$A,0),COLUMN(BO$50))))</f>
        <v>0</v>
      </c>
      <c r="BP57" s="29">
        <f>(IF(ISNA(INDEX('1. Вставить из конвертера'!$1:$1048576,MATCH($B80,'1. Вставить из конвертера'!$A:$A,0),COLUMN(BP$50))),0,INDEX('1. Вставить из конвертера'!$1:$1048576,MATCH($B80,'1. Вставить из конвертера'!$A:$A,0),COLUMN(BP$50))))+(IF(ISNA(INDEX('1. Вставить из конвертера'!$1:$1048576,MATCH($C80,'1. Вставить из конвертера'!$A:$A,0),COLUMN(BP$50))),0,INDEX('1. Вставить из конвертера'!$1:$1048576,MATCH($C80,'1. Вставить из конвертера'!$A:$A,0),COLUMN(BP$50))))+(IF(ISNA(INDEX('1. Вставить из конвертера'!$1:$1048576,MATCH($D80,'1. Вставить из конвертера'!$A:$A,0),COLUMN(BP$50))),0,INDEX('1. Вставить из конвертера'!$1:$1048576,MATCH($D80,'1. Вставить из конвертера'!$A:$A,0),COLUMN(BP$50))))</f>
        <v>0</v>
      </c>
      <c r="BQ57" s="29">
        <f>(IF(ISNA(INDEX('1. Вставить из конвертера'!$1:$1048576,MATCH($B80,'1. Вставить из конвертера'!$A:$A,0),COLUMN(BQ$50))),0,INDEX('1. Вставить из конвертера'!$1:$1048576,MATCH($B80,'1. Вставить из конвертера'!$A:$A,0),COLUMN(BQ$50))))+(IF(ISNA(INDEX('1. Вставить из конвертера'!$1:$1048576,MATCH($C80,'1. Вставить из конвертера'!$A:$A,0),COLUMN(BQ$50))),0,INDEX('1. Вставить из конвертера'!$1:$1048576,MATCH($C80,'1. Вставить из конвертера'!$A:$A,0),COLUMN(BQ$50))))+(IF(ISNA(INDEX('1. Вставить из конвертера'!$1:$1048576,MATCH($D80,'1. Вставить из конвертера'!$A:$A,0),COLUMN(BQ$50))),0,INDEX('1. Вставить из конвертера'!$1:$1048576,MATCH($D80,'1. Вставить из конвертера'!$A:$A,0),COLUMN(BQ$50))))</f>
        <v>0</v>
      </c>
      <c r="BR57" s="29">
        <f>(IF(ISNA(INDEX('1. Вставить из конвертера'!$1:$1048576,MATCH($B80,'1. Вставить из конвертера'!$A:$A,0),COLUMN(BR$50))),0,INDEX('1. Вставить из конвертера'!$1:$1048576,MATCH($B80,'1. Вставить из конвертера'!$A:$A,0),COLUMN(BR$50))))+(IF(ISNA(INDEX('1. Вставить из конвертера'!$1:$1048576,MATCH($C80,'1. Вставить из конвертера'!$A:$A,0),COLUMN(BR$50))),0,INDEX('1. Вставить из конвертера'!$1:$1048576,MATCH($C80,'1. Вставить из конвертера'!$A:$A,0),COLUMN(BR$50))))+(IF(ISNA(INDEX('1. Вставить из конвертера'!$1:$1048576,MATCH($D80,'1. Вставить из конвертера'!$A:$A,0),COLUMN(BR$50))),0,INDEX('1. Вставить из конвертера'!$1:$1048576,MATCH($D80,'1. Вставить из конвертера'!$A:$A,0),COLUMN(BR$50))))</f>
        <v>0</v>
      </c>
      <c r="BS57" s="29">
        <f>(IF(ISNA(INDEX('1. Вставить из конвертера'!$1:$1048576,MATCH($B80,'1. Вставить из конвертера'!$A:$A,0),COLUMN(BS$50))),0,INDEX('1. Вставить из конвертера'!$1:$1048576,MATCH($B80,'1. Вставить из конвертера'!$A:$A,0),COLUMN(BS$50))))+(IF(ISNA(INDEX('1. Вставить из конвертера'!$1:$1048576,MATCH($C80,'1. Вставить из конвертера'!$A:$A,0),COLUMN(BS$50))),0,INDEX('1. Вставить из конвертера'!$1:$1048576,MATCH($C80,'1. Вставить из конвертера'!$A:$A,0),COLUMN(BS$50))))+(IF(ISNA(INDEX('1. Вставить из конвертера'!$1:$1048576,MATCH($D80,'1. Вставить из конвертера'!$A:$A,0),COLUMN(BS$50))),0,INDEX('1. Вставить из конвертера'!$1:$1048576,MATCH($D80,'1. Вставить из конвертера'!$A:$A,0),COLUMN(BS$50))))</f>
        <v>0</v>
      </c>
      <c r="BT57" s="29">
        <f>(IF(ISNA(INDEX('1. Вставить из конвертера'!$1:$1048576,MATCH($B80,'1. Вставить из конвертера'!$A:$A,0),COLUMN(BT$50))),0,INDEX('1. Вставить из конвертера'!$1:$1048576,MATCH($B80,'1. Вставить из конвертера'!$A:$A,0),COLUMN(BT$50))))+(IF(ISNA(INDEX('1. Вставить из конвертера'!$1:$1048576,MATCH($C80,'1. Вставить из конвертера'!$A:$A,0),COLUMN(BT$50))),0,INDEX('1. Вставить из конвертера'!$1:$1048576,MATCH($C80,'1. Вставить из конвертера'!$A:$A,0),COLUMN(BT$50))))+(IF(ISNA(INDEX('1. Вставить из конвертера'!$1:$1048576,MATCH($D80,'1. Вставить из конвертера'!$A:$A,0),COLUMN(BT$50))),0,INDEX('1. Вставить из конвертера'!$1:$1048576,MATCH($D80,'1. Вставить из конвертера'!$A:$A,0),COLUMN(BT$50))))</f>
        <v>0</v>
      </c>
      <c r="BU57" s="29">
        <f>(IF(ISNA(INDEX('1. Вставить из конвертера'!$1:$1048576,MATCH($B80,'1. Вставить из конвертера'!$A:$A,0),COLUMN(BU$50))),0,INDEX('1. Вставить из конвертера'!$1:$1048576,MATCH($B80,'1. Вставить из конвертера'!$A:$A,0),COLUMN(BU$50))))+(IF(ISNA(INDEX('1. Вставить из конвертера'!$1:$1048576,MATCH($C80,'1. Вставить из конвертера'!$A:$A,0),COLUMN(BU$50))),0,INDEX('1. Вставить из конвертера'!$1:$1048576,MATCH($C80,'1. Вставить из конвертера'!$A:$A,0),COLUMN(BU$50))))+(IF(ISNA(INDEX('1. Вставить из конвертера'!$1:$1048576,MATCH($D80,'1. Вставить из конвертера'!$A:$A,0),COLUMN(BU$50))),0,INDEX('1. Вставить из конвертера'!$1:$1048576,MATCH($D80,'1. Вставить из конвертера'!$A:$A,0),COLUMN(BU$50))))</f>
        <v>0</v>
      </c>
      <c r="BV57" s="29">
        <f>(IF(ISNA(INDEX('1. Вставить из конвертера'!$1:$1048576,MATCH($B80,'1. Вставить из конвертера'!$A:$A,0),COLUMN(BV$50))),0,INDEX('1. Вставить из конвертера'!$1:$1048576,MATCH($B80,'1. Вставить из конвертера'!$A:$A,0),COLUMN(BV$50))))+(IF(ISNA(INDEX('1. Вставить из конвертера'!$1:$1048576,MATCH($C80,'1. Вставить из конвертера'!$A:$A,0),COLUMN(BV$50))),0,INDEX('1. Вставить из конвертера'!$1:$1048576,MATCH($C80,'1. Вставить из конвертера'!$A:$A,0),COLUMN(BV$50))))+(IF(ISNA(INDEX('1. Вставить из конвертера'!$1:$1048576,MATCH($D80,'1. Вставить из конвертера'!$A:$A,0),COLUMN(BV$50))),0,INDEX('1. Вставить из конвертера'!$1:$1048576,MATCH($D80,'1. Вставить из конвертера'!$A:$A,0),COLUMN(BV$50))))</f>
        <v>0</v>
      </c>
    </row>
    <row r="58" spans="1:255" s="29" customFormat="1">
      <c r="A58" s="60" t="s">
        <v>58</v>
      </c>
      <c r="B58" s="29">
        <f>(IF(ISNA(INDEX('1. Вставить из конвертера'!$1:$1048576,MATCH($B81,'1. Вставить из конвертера'!$A:$A,0),COLUMN(B$50))),0,INDEX('1. Вставить из конвертера'!$1:$1048576,MATCH($B81,'1. Вставить из конвертера'!$A:$A,0),COLUMN(B$50))))+(IF(ISNA(INDEX('1. Вставить из конвертера'!$1:$1048576,MATCH($C81,'1. Вставить из конвертера'!$A:$A,0),COLUMN(B$50))),0,INDEX('1. Вставить из конвертера'!$1:$1048576,MATCH($C81,'1. Вставить из конвертера'!$A:$A,0),COLUMN(B$50))))+(IF(ISNA(INDEX('1. Вставить из конвертера'!$1:$1048576,MATCH($D81,'1. Вставить из конвертера'!$A:$A,0),COLUMN(B$50))),0,INDEX('1. Вставить из конвертера'!$1:$1048576,MATCH($D81,'1. Вставить из конвертера'!$A:$A,0),COLUMN(B$50))))</f>
        <v>7070</v>
      </c>
      <c r="C58" s="29">
        <f>(IF(ISNA(INDEX('1. Вставить из конвертера'!$1:$1048576,MATCH($B81,'1. Вставить из конвертера'!$A:$A,0),COLUMN(C$50))),0,INDEX('1. Вставить из конвертера'!$1:$1048576,MATCH($B81,'1. Вставить из конвертера'!$A:$A,0),COLUMN(C$50))))+(IF(ISNA(INDEX('1. Вставить из конвертера'!$1:$1048576,MATCH($C81,'1. Вставить из конвертера'!$A:$A,0),COLUMN(C$50))),0,INDEX('1. Вставить из конвертера'!$1:$1048576,MATCH($C81,'1. Вставить из конвертера'!$A:$A,0),COLUMN(C$50))))+(IF(ISNA(INDEX('1. Вставить из конвертера'!$1:$1048576,MATCH($D81,'1. Вставить из конвертера'!$A:$A,0),COLUMN(C$50))),0,INDEX('1. Вставить из конвертера'!$1:$1048576,MATCH($D81,'1. Вставить из конвертера'!$A:$A,0),COLUMN(C$50))))</f>
        <v>28478</v>
      </c>
      <c r="D58" s="29">
        <f>(IF(ISNA(INDEX('1. Вставить из конвертера'!$1:$1048576,MATCH($B81,'1. Вставить из конвертера'!$A:$A,0),COLUMN(D$50))),0,INDEX('1. Вставить из конвертера'!$1:$1048576,MATCH($B81,'1. Вставить из конвертера'!$A:$A,0),COLUMN(D$50))))+(IF(ISNA(INDEX('1. Вставить из конвертера'!$1:$1048576,MATCH($C81,'1. Вставить из конвертера'!$A:$A,0),COLUMN(D$50))),0,INDEX('1. Вставить из конвертера'!$1:$1048576,MATCH($C81,'1. Вставить из конвертера'!$A:$A,0),COLUMN(D$50))))+(IF(ISNA(INDEX('1. Вставить из конвертера'!$1:$1048576,MATCH($D81,'1. Вставить из конвертера'!$A:$A,0),COLUMN(D$50))),0,INDEX('1. Вставить из конвертера'!$1:$1048576,MATCH($D81,'1. Вставить из конвертера'!$A:$A,0),COLUMN(D$50))))</f>
        <v>0</v>
      </c>
      <c r="E58" s="29">
        <f>(IF(ISNA(INDEX('1. Вставить из конвертера'!$1:$1048576,MATCH($B81,'1. Вставить из конвертера'!$A:$A,0),COLUMN(E$50))),0,INDEX('1. Вставить из конвертера'!$1:$1048576,MATCH($B81,'1. Вставить из конвертера'!$A:$A,0),COLUMN(E$50))))+(IF(ISNA(INDEX('1. Вставить из конвертера'!$1:$1048576,MATCH($C81,'1. Вставить из конвертера'!$A:$A,0),COLUMN(E$50))),0,INDEX('1. Вставить из конвертера'!$1:$1048576,MATCH($C81,'1. Вставить из конвертера'!$A:$A,0),COLUMN(E$50))))+(IF(ISNA(INDEX('1. Вставить из конвертера'!$1:$1048576,MATCH($D81,'1. Вставить из конвертера'!$A:$A,0),COLUMN(E$50))),0,INDEX('1. Вставить из конвертера'!$1:$1048576,MATCH($D81,'1. Вставить из конвертера'!$A:$A,0),COLUMN(E$50))))</f>
        <v>0</v>
      </c>
      <c r="F58" s="29">
        <f>(IF(ISNA(INDEX('1. Вставить из конвертера'!$1:$1048576,MATCH($B81,'1. Вставить из конвертера'!$A:$A,0),COLUMN(F$50))),0,INDEX('1. Вставить из конвертера'!$1:$1048576,MATCH($B81,'1. Вставить из конвертера'!$A:$A,0),COLUMN(F$50))))+(IF(ISNA(INDEX('1. Вставить из конвертера'!$1:$1048576,MATCH($C81,'1. Вставить из конвертера'!$A:$A,0),COLUMN(F$50))),0,INDEX('1. Вставить из конвертера'!$1:$1048576,MATCH($C81,'1. Вставить из конвертера'!$A:$A,0),COLUMN(F$50))))+(IF(ISNA(INDEX('1. Вставить из конвертера'!$1:$1048576,MATCH($D81,'1. Вставить из конвертера'!$A:$A,0),COLUMN(F$50))),0,INDEX('1. Вставить из конвертера'!$1:$1048576,MATCH($D81,'1. Вставить из конвертера'!$A:$A,0),COLUMN(F$50))))</f>
        <v>34349</v>
      </c>
      <c r="G58" s="29">
        <f>(IF(ISNA(INDEX('1. Вставить из конвертера'!$1:$1048576,MATCH($B81,'1. Вставить из конвертера'!$A:$A,0),COLUMN(G$50))),0,INDEX('1. Вставить из конвертера'!$1:$1048576,MATCH($B81,'1. Вставить из конвертера'!$A:$A,0),COLUMN(G$50))))+(IF(ISNA(INDEX('1. Вставить из конвертера'!$1:$1048576,MATCH($C81,'1. Вставить из конвертера'!$A:$A,0),COLUMN(G$50))),0,INDEX('1. Вставить из конвертера'!$1:$1048576,MATCH($C81,'1. Вставить из конвертера'!$A:$A,0),COLUMN(G$50))))+(IF(ISNA(INDEX('1. Вставить из конвертера'!$1:$1048576,MATCH($D81,'1. Вставить из конвертера'!$A:$A,0),COLUMN(G$50))),0,INDEX('1. Вставить из конвертера'!$1:$1048576,MATCH($D81,'1. Вставить из конвертера'!$A:$A,0),COLUMN(G$50))))</f>
        <v>132291</v>
      </c>
      <c r="H58" s="29">
        <f>(IF(ISNA(INDEX('1. Вставить из конвертера'!$1:$1048576,MATCH($B81,'1. Вставить из конвертера'!$A:$A,0),COLUMN(H$50))),0,INDEX('1. Вставить из конвертера'!$1:$1048576,MATCH($B81,'1. Вставить из конвертера'!$A:$A,0),COLUMN(H$50))))+(IF(ISNA(INDEX('1. Вставить из конвертера'!$1:$1048576,MATCH($C81,'1. Вставить из конвертера'!$A:$A,0),COLUMN(H$50))),0,INDEX('1. Вставить из конвертера'!$1:$1048576,MATCH($C81,'1. Вставить из конвертера'!$A:$A,0),COLUMN(H$50))))+(IF(ISNA(INDEX('1. Вставить из конвертера'!$1:$1048576,MATCH($D81,'1. Вставить из конвертера'!$A:$A,0),COLUMN(H$50))),0,INDEX('1. Вставить из конвертера'!$1:$1048576,MATCH($D81,'1. Вставить из конвертера'!$A:$A,0),COLUMN(H$50))))</f>
        <v>0</v>
      </c>
      <c r="I58" s="29">
        <f>(IF(ISNA(INDEX('1. Вставить из конвертера'!$1:$1048576,MATCH($B81,'1. Вставить из конвертера'!$A:$A,0),COLUMN(I$50))),0,INDEX('1. Вставить из конвертера'!$1:$1048576,MATCH($B81,'1. Вставить из конвертера'!$A:$A,0),COLUMN(I$50))))+(IF(ISNA(INDEX('1. Вставить из конвертера'!$1:$1048576,MATCH($C81,'1. Вставить из конвертера'!$A:$A,0),COLUMN(I$50))),0,INDEX('1. Вставить из конвертера'!$1:$1048576,MATCH($C81,'1. Вставить из конвертера'!$A:$A,0),COLUMN(I$50))))+(IF(ISNA(INDEX('1. Вставить из конвертера'!$1:$1048576,MATCH($D81,'1. Вставить из конвертера'!$A:$A,0),COLUMN(I$50))),0,INDEX('1. Вставить из конвертера'!$1:$1048576,MATCH($D81,'1. Вставить из конвертера'!$A:$A,0),COLUMN(I$50))))</f>
        <v>131913</v>
      </c>
      <c r="J58" s="29">
        <f>(IF(ISNA(INDEX('1. Вставить из конвертера'!$1:$1048576,MATCH($B81,'1. Вставить из конвертера'!$A:$A,0),COLUMN(J$50))),0,INDEX('1. Вставить из конвертера'!$1:$1048576,MATCH($B81,'1. Вставить из конвертера'!$A:$A,0),COLUMN(J$50))))+(IF(ISNA(INDEX('1. Вставить из конвертера'!$1:$1048576,MATCH($C81,'1. Вставить из конвертера'!$A:$A,0),COLUMN(J$50))),0,INDEX('1. Вставить из конвертера'!$1:$1048576,MATCH($C81,'1. Вставить из конвертера'!$A:$A,0),COLUMN(J$50))))+(IF(ISNA(INDEX('1. Вставить из конвертера'!$1:$1048576,MATCH($D81,'1. Вставить из конвертера'!$A:$A,0),COLUMN(J$50))),0,INDEX('1. Вставить из конвертера'!$1:$1048576,MATCH($D81,'1. Вставить из конвертера'!$A:$A,0),COLUMN(J$50))))</f>
        <v>0</v>
      </c>
      <c r="K58" s="29">
        <f>(IF(ISNA(INDEX('1. Вставить из конвертера'!$1:$1048576,MATCH($B81,'1. Вставить из конвертера'!$A:$A,0),COLUMN(K$50))),0,INDEX('1. Вставить из конвертера'!$1:$1048576,MATCH($B81,'1. Вставить из конвертера'!$A:$A,0),COLUMN(K$50))))+(IF(ISNA(INDEX('1. Вставить из конвертера'!$1:$1048576,MATCH($C81,'1. Вставить из конвертера'!$A:$A,0),COLUMN(K$50))),0,INDEX('1. Вставить из конвертера'!$1:$1048576,MATCH($C81,'1. Вставить из конвертера'!$A:$A,0),COLUMN(K$50))))+(IF(ISNA(INDEX('1. Вставить из конвертера'!$1:$1048576,MATCH($D81,'1. Вставить из конвертера'!$A:$A,0),COLUMN(K$50))),0,INDEX('1. Вставить из конвертера'!$1:$1048576,MATCH($D81,'1. Вставить из конвертера'!$A:$A,0),COLUMN(K$50))))</f>
        <v>0</v>
      </c>
      <c r="L58" s="29">
        <f>(IF(ISNA(INDEX('1. Вставить из конвертера'!$1:$1048576,MATCH($B81,'1. Вставить из конвертера'!$A:$A,0),COLUMN(L$50))),0,INDEX('1. Вставить из конвертера'!$1:$1048576,MATCH($B81,'1. Вставить из конвертера'!$A:$A,0),COLUMN(L$50))))+(IF(ISNA(INDEX('1. Вставить из конвертера'!$1:$1048576,MATCH($C81,'1. Вставить из конвертера'!$A:$A,0),COLUMN(L$50))),0,INDEX('1. Вставить из конвертера'!$1:$1048576,MATCH($C81,'1. Вставить из конвертера'!$A:$A,0),COLUMN(L$50))))+(IF(ISNA(INDEX('1. Вставить из конвертера'!$1:$1048576,MATCH($D81,'1. Вставить из конвертера'!$A:$A,0),COLUMN(L$50))),0,INDEX('1. Вставить из конвертера'!$1:$1048576,MATCH($D81,'1. Вставить из конвертера'!$A:$A,0),COLUMN(L$50))))</f>
        <v>0</v>
      </c>
      <c r="M58" s="29">
        <f>(IF(ISNA(INDEX('1. Вставить из конвертера'!$1:$1048576,MATCH($B81,'1. Вставить из конвертера'!$A:$A,0),COLUMN(M$50))),0,INDEX('1. Вставить из конвертера'!$1:$1048576,MATCH($B81,'1. Вставить из конвертера'!$A:$A,0),COLUMN(M$50))))+(IF(ISNA(INDEX('1. Вставить из конвертера'!$1:$1048576,MATCH($C81,'1. Вставить из конвертера'!$A:$A,0),COLUMN(M$50))),0,INDEX('1. Вставить из конвертера'!$1:$1048576,MATCH($C81,'1. Вставить из конвертера'!$A:$A,0),COLUMN(M$50))))+(IF(ISNA(INDEX('1. Вставить из конвертера'!$1:$1048576,MATCH($D81,'1. Вставить из конвертера'!$A:$A,0),COLUMN(M$50))),0,INDEX('1. Вставить из конвертера'!$1:$1048576,MATCH($D81,'1. Вставить из конвертера'!$A:$A,0),COLUMN(M$50))))</f>
        <v>0</v>
      </c>
      <c r="N58" s="29">
        <f>(IF(ISNA(INDEX('1. Вставить из конвертера'!$1:$1048576,MATCH($B81,'1. Вставить из конвертера'!$A:$A,0),COLUMN(N$50))),0,INDEX('1. Вставить из конвертера'!$1:$1048576,MATCH($B81,'1. Вставить из конвертера'!$A:$A,0),COLUMN(N$50))))+(IF(ISNA(INDEX('1. Вставить из конвертера'!$1:$1048576,MATCH($C81,'1. Вставить из конвертера'!$A:$A,0),COLUMN(N$50))),0,INDEX('1. Вставить из конвертера'!$1:$1048576,MATCH($C81,'1. Вставить из конвертера'!$A:$A,0),COLUMN(N$50))))+(IF(ISNA(INDEX('1. Вставить из конвертера'!$1:$1048576,MATCH($D81,'1. Вставить из конвертера'!$A:$A,0),COLUMN(N$50))),0,INDEX('1. Вставить из конвертера'!$1:$1048576,MATCH($D81,'1. Вставить из конвертера'!$A:$A,0),COLUMN(N$50))))</f>
        <v>0</v>
      </c>
      <c r="O58" s="29">
        <f>(IF(ISNA(INDEX('1. Вставить из конвертера'!$1:$1048576,MATCH($B81,'1. Вставить из конвертера'!$A:$A,0),COLUMN(O$50))),0,INDEX('1. Вставить из конвертера'!$1:$1048576,MATCH($B81,'1. Вставить из конвертера'!$A:$A,0),COLUMN(O$50))))+(IF(ISNA(INDEX('1. Вставить из конвертера'!$1:$1048576,MATCH($C81,'1. Вставить из конвертера'!$A:$A,0),COLUMN(O$50))),0,INDEX('1. Вставить из конвертера'!$1:$1048576,MATCH($C81,'1. Вставить из конвертера'!$A:$A,0),COLUMN(O$50))))+(IF(ISNA(INDEX('1. Вставить из конвертера'!$1:$1048576,MATCH($D81,'1. Вставить из конвертера'!$A:$A,0),COLUMN(O$50))),0,INDEX('1. Вставить из конвертера'!$1:$1048576,MATCH($D81,'1. Вставить из конвертера'!$A:$A,0),COLUMN(O$50))))</f>
        <v>0</v>
      </c>
      <c r="P58" s="29">
        <f>(IF(ISNA(INDEX('1. Вставить из конвертера'!$1:$1048576,MATCH($B81,'1. Вставить из конвертера'!$A:$A,0),COLUMN(P$50))),0,INDEX('1. Вставить из конвертера'!$1:$1048576,MATCH($B81,'1. Вставить из конвертера'!$A:$A,0),COLUMN(P$50))))+(IF(ISNA(INDEX('1. Вставить из конвертера'!$1:$1048576,MATCH($C81,'1. Вставить из конвертера'!$A:$A,0),COLUMN(P$50))),0,INDEX('1. Вставить из конвертера'!$1:$1048576,MATCH($C81,'1. Вставить из конвертера'!$A:$A,0),COLUMN(P$50))))+(IF(ISNA(INDEX('1. Вставить из конвертера'!$1:$1048576,MATCH($D81,'1. Вставить из конвертера'!$A:$A,0),COLUMN(P$50))),0,INDEX('1. Вставить из конвертера'!$1:$1048576,MATCH($D81,'1. Вставить из конвертера'!$A:$A,0),COLUMN(P$50))))</f>
        <v>37757</v>
      </c>
      <c r="Q58" s="29">
        <f>(IF(ISNA(INDEX('1. Вставить из конвертера'!$1:$1048576,MATCH($B81,'1. Вставить из конвертера'!$A:$A,0),COLUMN(Q$50))),0,INDEX('1. Вставить из конвертера'!$1:$1048576,MATCH($B81,'1. Вставить из конвертера'!$A:$A,0),COLUMN(Q$50))))+(IF(ISNA(INDEX('1. Вставить из конвертера'!$1:$1048576,MATCH($C81,'1. Вставить из конвертера'!$A:$A,0),COLUMN(Q$50))),0,INDEX('1. Вставить из конвертера'!$1:$1048576,MATCH($C81,'1. Вставить из конвертера'!$A:$A,0),COLUMN(Q$50))))+(IF(ISNA(INDEX('1. Вставить из конвертера'!$1:$1048576,MATCH($D81,'1. Вставить из конвертера'!$A:$A,0),COLUMN(Q$50))),0,INDEX('1. Вставить из конвертера'!$1:$1048576,MATCH($D81,'1. Вставить из конвертера'!$A:$A,0),COLUMN(Q$50))))</f>
        <v>9778</v>
      </c>
      <c r="R58" s="29">
        <f>(IF(ISNA(INDEX('1. Вставить из конвертера'!$1:$1048576,MATCH($B81,'1. Вставить из конвертера'!$A:$A,0),COLUMN(R$50))),0,INDEX('1. Вставить из конвертера'!$1:$1048576,MATCH($B81,'1. Вставить из конвертера'!$A:$A,0),COLUMN(R$50))))+(IF(ISNA(INDEX('1. Вставить из конвертера'!$1:$1048576,MATCH($C81,'1. Вставить из конвертера'!$A:$A,0),COLUMN(R$50))),0,INDEX('1. Вставить из конвертера'!$1:$1048576,MATCH($C81,'1. Вставить из конвертера'!$A:$A,0),COLUMN(R$50))))+(IF(ISNA(INDEX('1. Вставить из конвертера'!$1:$1048576,MATCH($D81,'1. Вставить из конвертера'!$A:$A,0),COLUMN(R$50))),0,INDEX('1. Вставить из конвертера'!$1:$1048576,MATCH($D81,'1. Вставить из конвертера'!$A:$A,0),COLUMN(R$50))))</f>
        <v>0</v>
      </c>
      <c r="S58" s="29">
        <f>(IF(ISNA(INDEX('1. Вставить из конвертера'!$1:$1048576,MATCH($B81,'1. Вставить из конвертера'!$A:$A,0),COLUMN(S$50))),0,INDEX('1. Вставить из конвертера'!$1:$1048576,MATCH($B81,'1. Вставить из конвертера'!$A:$A,0),COLUMN(S$50))))+(IF(ISNA(INDEX('1. Вставить из конвертера'!$1:$1048576,MATCH($C81,'1. Вставить из конвертера'!$A:$A,0),COLUMN(S$50))),0,INDEX('1. Вставить из конвертера'!$1:$1048576,MATCH($C81,'1. Вставить из конвертера'!$A:$A,0),COLUMN(S$50))))+(IF(ISNA(INDEX('1. Вставить из конвертера'!$1:$1048576,MATCH($D81,'1. Вставить из конвертера'!$A:$A,0),COLUMN(S$50))),0,INDEX('1. Вставить из конвертера'!$1:$1048576,MATCH($D81,'1. Вставить из конвертера'!$A:$A,0),COLUMN(S$50))))</f>
        <v>0</v>
      </c>
      <c r="T58" s="29">
        <f>(IF(ISNA(INDEX('1. Вставить из конвертера'!$1:$1048576,MATCH($B81,'1. Вставить из конвертера'!$A:$A,0),COLUMN(T$50))),0,INDEX('1. Вставить из конвертера'!$1:$1048576,MATCH($B81,'1. Вставить из конвертера'!$A:$A,0),COLUMN(T$50))))+(IF(ISNA(INDEX('1. Вставить из конвертера'!$1:$1048576,MATCH($C81,'1. Вставить из конвертера'!$A:$A,0),COLUMN(T$50))),0,INDEX('1. Вставить из конвертера'!$1:$1048576,MATCH($C81,'1. Вставить из конвертера'!$A:$A,0),COLUMN(T$50))))+(IF(ISNA(INDEX('1. Вставить из конвертера'!$1:$1048576,MATCH($D81,'1. Вставить из конвертера'!$A:$A,0),COLUMN(T$50))),0,INDEX('1. Вставить из конвертера'!$1:$1048576,MATCH($D81,'1. Вставить из конвертера'!$A:$A,0),COLUMN(T$50))))</f>
        <v>0</v>
      </c>
      <c r="U58" s="29">
        <f>(IF(ISNA(INDEX('1. Вставить из конвертера'!$1:$1048576,MATCH($B81,'1. Вставить из конвертера'!$A:$A,0),COLUMN(U$50))),0,INDEX('1. Вставить из конвертера'!$1:$1048576,MATCH($B81,'1. Вставить из конвертера'!$A:$A,0),COLUMN(U$50))))+(IF(ISNA(INDEX('1. Вставить из конвертера'!$1:$1048576,MATCH($C81,'1. Вставить из конвертера'!$A:$A,0),COLUMN(U$50))),0,INDEX('1. Вставить из конвертера'!$1:$1048576,MATCH($C81,'1. Вставить из конвертера'!$A:$A,0),COLUMN(U$50))))+(IF(ISNA(INDEX('1. Вставить из конвертера'!$1:$1048576,MATCH($D81,'1. Вставить из конвертера'!$A:$A,0),COLUMN(U$50))),0,INDEX('1. Вставить из конвертера'!$1:$1048576,MATCH($D81,'1. Вставить из конвертера'!$A:$A,0),COLUMN(U$50))))</f>
        <v>135606</v>
      </c>
      <c r="V58" s="29">
        <f>(IF(ISNA(INDEX('1. Вставить из конвертера'!$1:$1048576,MATCH($B81,'1. Вставить из конвертера'!$A:$A,0),COLUMN(V$50))),0,INDEX('1. Вставить из конвертера'!$1:$1048576,MATCH($B81,'1. Вставить из конвертера'!$A:$A,0),COLUMN(V$50))))+(IF(ISNA(INDEX('1. Вставить из конвертера'!$1:$1048576,MATCH($C81,'1. Вставить из конвертера'!$A:$A,0),COLUMN(V$50))),0,INDEX('1. Вставить из конвертера'!$1:$1048576,MATCH($C81,'1. Вставить из конвертера'!$A:$A,0),COLUMN(V$50))))+(IF(ISNA(INDEX('1. Вставить из конвертера'!$1:$1048576,MATCH($D81,'1. Вставить из конвертера'!$A:$A,0),COLUMN(V$50))),0,INDEX('1. Вставить из конвертера'!$1:$1048576,MATCH($D81,'1. Вставить из конвертера'!$A:$A,0),COLUMN(V$50))))</f>
        <v>37444</v>
      </c>
      <c r="W58" s="29">
        <f>(IF(ISNA(INDEX('1. Вставить из конвертера'!$1:$1048576,MATCH($B81,'1. Вставить из конвертера'!$A:$A,0),COLUMN(W$50))),0,INDEX('1. Вставить из конвертера'!$1:$1048576,MATCH($B81,'1. Вставить из конвертера'!$A:$A,0),COLUMN(W$50))))+(IF(ISNA(INDEX('1. Вставить из конвертера'!$1:$1048576,MATCH($C81,'1. Вставить из конвертера'!$A:$A,0),COLUMN(W$50))),0,INDEX('1. Вставить из конвертера'!$1:$1048576,MATCH($C81,'1. Вставить из конвертера'!$A:$A,0),COLUMN(W$50))))+(IF(ISNA(INDEX('1. Вставить из конвертера'!$1:$1048576,MATCH($D81,'1. Вставить из конвертера'!$A:$A,0),COLUMN(W$50))),0,INDEX('1. Вставить из конвертера'!$1:$1048576,MATCH($D81,'1. Вставить из конвертера'!$A:$A,0),COLUMN(W$50))))</f>
        <v>0</v>
      </c>
      <c r="X58" s="29">
        <f>(IF(ISNA(INDEX('1. Вставить из конвертера'!$1:$1048576,MATCH($B81,'1. Вставить из конвертера'!$A:$A,0),COLUMN(X$50))),0,INDEX('1. Вставить из конвертера'!$1:$1048576,MATCH($B81,'1. Вставить из конвертера'!$A:$A,0),COLUMN(X$50))))+(IF(ISNA(INDEX('1. Вставить из конвертера'!$1:$1048576,MATCH($C81,'1. Вставить из конвертера'!$A:$A,0),COLUMN(X$50))),0,INDEX('1. Вставить из конвертера'!$1:$1048576,MATCH($C81,'1. Вставить из конвертера'!$A:$A,0),COLUMN(X$50))))+(IF(ISNA(INDEX('1. Вставить из конвертера'!$1:$1048576,MATCH($D81,'1. Вставить из конвертера'!$A:$A,0),COLUMN(X$50))),0,INDEX('1. Вставить из конвертера'!$1:$1048576,MATCH($D81,'1. Вставить из конвертера'!$A:$A,0),COLUMN(X$50))))</f>
        <v>0</v>
      </c>
      <c r="Y58" s="29">
        <f>(IF(ISNA(INDEX('1. Вставить из конвертера'!$1:$1048576,MATCH($B81,'1. Вставить из конвертера'!$A:$A,0),COLUMN(Y$50))),0,INDEX('1. Вставить из конвертера'!$1:$1048576,MATCH($B81,'1. Вставить из конвертера'!$A:$A,0),COLUMN(Y$50))))+(IF(ISNA(INDEX('1. Вставить из конвертера'!$1:$1048576,MATCH($C81,'1. Вставить из конвертера'!$A:$A,0),COLUMN(Y$50))),0,INDEX('1. Вставить из конвертера'!$1:$1048576,MATCH($C81,'1. Вставить из конвертера'!$A:$A,0),COLUMN(Y$50))))+(IF(ISNA(INDEX('1. Вставить из конвертера'!$1:$1048576,MATCH($D81,'1. Вставить из конвертера'!$A:$A,0),COLUMN(Y$50))),0,INDEX('1. Вставить из конвертера'!$1:$1048576,MATCH($D81,'1. Вставить из конвертера'!$A:$A,0),COLUMN(Y$50))))</f>
        <v>0</v>
      </c>
      <c r="Z58" s="29">
        <f>(IF(ISNA(INDEX('1. Вставить из конвертера'!$1:$1048576,MATCH($B81,'1. Вставить из конвертера'!$A:$A,0),COLUMN(Z$50))),0,INDEX('1. Вставить из конвертера'!$1:$1048576,MATCH($B81,'1. Вставить из конвертера'!$A:$A,0),COLUMN(Z$50))))+(IF(ISNA(INDEX('1. Вставить из конвертера'!$1:$1048576,MATCH($C81,'1. Вставить из конвертера'!$A:$A,0),COLUMN(Z$50))),0,INDEX('1. Вставить из конвертера'!$1:$1048576,MATCH($C81,'1. Вставить из конвертера'!$A:$A,0),COLUMN(Z$50))))+(IF(ISNA(INDEX('1. Вставить из конвертера'!$1:$1048576,MATCH($D81,'1. Вставить из конвертера'!$A:$A,0),COLUMN(Z$50))),0,INDEX('1. Вставить из конвертера'!$1:$1048576,MATCH($D81,'1. Вставить из конвертера'!$A:$A,0),COLUMN(Z$50))))</f>
        <v>0</v>
      </c>
      <c r="AA58" s="29">
        <f>(IF(ISNA(INDEX('1. Вставить из конвертера'!$1:$1048576,MATCH($B81,'1. Вставить из конвертера'!$A:$A,0),COLUMN(AA$50))),0,INDEX('1. Вставить из конвертера'!$1:$1048576,MATCH($B81,'1. Вставить из конвертера'!$A:$A,0),COLUMN(AA$50))))+(IF(ISNA(INDEX('1. Вставить из конвертера'!$1:$1048576,MATCH($C81,'1. Вставить из конвертера'!$A:$A,0),COLUMN(AA$50))),0,INDEX('1. Вставить из конвертера'!$1:$1048576,MATCH($C81,'1. Вставить из конвертера'!$A:$A,0),COLUMN(AA$50))))+(IF(ISNA(INDEX('1. Вставить из конвертера'!$1:$1048576,MATCH($D81,'1. Вставить из конвертера'!$A:$A,0),COLUMN(AA$50))),0,INDEX('1. Вставить из конвертера'!$1:$1048576,MATCH($D81,'1. Вставить из конвертера'!$A:$A,0),COLUMN(AA$50))))</f>
        <v>0</v>
      </c>
      <c r="AB58" s="29">
        <f>(IF(ISNA(INDEX('1. Вставить из конвертера'!$1:$1048576,MATCH($B81,'1. Вставить из конвертера'!$A:$A,0),COLUMN(AB$50))),0,INDEX('1. Вставить из конвертера'!$1:$1048576,MATCH($B81,'1. Вставить из конвертера'!$A:$A,0),COLUMN(AB$50))))+(IF(ISNA(INDEX('1. Вставить из конвертера'!$1:$1048576,MATCH($C81,'1. Вставить из конвертера'!$A:$A,0),COLUMN(AB$50))),0,INDEX('1. Вставить из конвертера'!$1:$1048576,MATCH($C81,'1. Вставить из конвертера'!$A:$A,0),COLUMN(AB$50))))+(IF(ISNA(INDEX('1. Вставить из конвертера'!$1:$1048576,MATCH($D81,'1. Вставить из конвертера'!$A:$A,0),COLUMN(AB$50))),0,INDEX('1. Вставить из конвертера'!$1:$1048576,MATCH($D81,'1. Вставить из конвертера'!$A:$A,0),COLUMN(AB$50))))</f>
        <v>0</v>
      </c>
      <c r="AC58" s="29">
        <f>(IF(ISNA(INDEX('1. Вставить из конвертера'!$1:$1048576,MATCH($B81,'1. Вставить из конвертера'!$A:$A,0),COLUMN(AC$50))),0,INDEX('1. Вставить из конвертера'!$1:$1048576,MATCH($B81,'1. Вставить из конвертера'!$A:$A,0),COLUMN(AC$50))))+(IF(ISNA(INDEX('1. Вставить из конвертера'!$1:$1048576,MATCH($C81,'1. Вставить из конвертера'!$A:$A,0),COLUMN(AC$50))),0,INDEX('1. Вставить из конвертера'!$1:$1048576,MATCH($C81,'1. Вставить из конвертера'!$A:$A,0),COLUMN(AC$50))))+(IF(ISNA(INDEX('1. Вставить из конвертера'!$1:$1048576,MATCH($D81,'1. Вставить из конвертера'!$A:$A,0),COLUMN(AC$50))),0,INDEX('1. Вставить из конвертера'!$1:$1048576,MATCH($D81,'1. Вставить из конвертера'!$A:$A,0),COLUMN(AC$50))))</f>
        <v>0</v>
      </c>
      <c r="AD58" s="29">
        <f>(IF(ISNA(INDEX('1. Вставить из конвертера'!$1:$1048576,MATCH($B81,'1. Вставить из конвертера'!$A:$A,0),COLUMN(AD$50))),0,INDEX('1. Вставить из конвертера'!$1:$1048576,MATCH($B81,'1. Вставить из конвертера'!$A:$A,0),COLUMN(AD$50))))+(IF(ISNA(INDEX('1. Вставить из конвертера'!$1:$1048576,MATCH($C81,'1. Вставить из конвертера'!$A:$A,0),COLUMN(AD$50))),0,INDEX('1. Вставить из конвертера'!$1:$1048576,MATCH($C81,'1. Вставить из конвертера'!$A:$A,0),COLUMN(AD$50))))+(IF(ISNA(INDEX('1. Вставить из конвертера'!$1:$1048576,MATCH($D81,'1. Вставить из конвертера'!$A:$A,0),COLUMN(AD$50))),0,INDEX('1. Вставить из конвертера'!$1:$1048576,MATCH($D81,'1. Вставить из конвертера'!$A:$A,0),COLUMN(AD$50))))</f>
        <v>0</v>
      </c>
      <c r="AE58" s="29">
        <f>(IF(ISNA(INDEX('1. Вставить из конвертера'!$1:$1048576,MATCH($B81,'1. Вставить из конвертера'!$A:$A,0),COLUMN(AE$50))),0,INDEX('1. Вставить из конвертера'!$1:$1048576,MATCH($B81,'1. Вставить из конвертера'!$A:$A,0),COLUMN(AE$50))))+(IF(ISNA(INDEX('1. Вставить из конвертера'!$1:$1048576,MATCH($C81,'1. Вставить из конвертера'!$A:$A,0),COLUMN(AE$50))),0,INDEX('1. Вставить из конвертера'!$1:$1048576,MATCH($C81,'1. Вставить из конвертера'!$A:$A,0),COLUMN(AE$50))))+(IF(ISNA(INDEX('1. Вставить из конвертера'!$1:$1048576,MATCH($D81,'1. Вставить из конвертера'!$A:$A,0),COLUMN(AE$50))),0,INDEX('1. Вставить из конвертера'!$1:$1048576,MATCH($D81,'1. Вставить из конвертера'!$A:$A,0),COLUMN(AE$50))))</f>
        <v>0</v>
      </c>
      <c r="AF58" s="29">
        <f>(IF(ISNA(INDEX('1. Вставить из конвертера'!$1:$1048576,MATCH($B81,'1. Вставить из конвертера'!$A:$A,0),COLUMN(AF$50))),0,INDEX('1. Вставить из конвертера'!$1:$1048576,MATCH($B81,'1. Вставить из конвертера'!$A:$A,0),COLUMN(AF$50))))+(IF(ISNA(INDEX('1. Вставить из конвертера'!$1:$1048576,MATCH($C81,'1. Вставить из конвертера'!$A:$A,0),COLUMN(AF$50))),0,INDEX('1. Вставить из конвертера'!$1:$1048576,MATCH($C81,'1. Вставить из конвертера'!$A:$A,0),COLUMN(AF$50))))+(IF(ISNA(INDEX('1. Вставить из конвертера'!$1:$1048576,MATCH($D81,'1. Вставить из конвертера'!$A:$A,0),COLUMN(AF$50))),0,INDEX('1. Вставить из конвертера'!$1:$1048576,MATCH($D81,'1. Вставить из конвертера'!$A:$A,0),COLUMN(AF$50))))</f>
        <v>0</v>
      </c>
      <c r="AG58" s="29">
        <f>(IF(ISNA(INDEX('1. Вставить из конвертера'!$1:$1048576,MATCH($B81,'1. Вставить из конвертера'!$A:$A,0),COLUMN(AG$50))),0,INDEX('1. Вставить из конвертера'!$1:$1048576,MATCH($B81,'1. Вставить из конвертера'!$A:$A,0),COLUMN(AG$50))))+(IF(ISNA(INDEX('1. Вставить из конвертера'!$1:$1048576,MATCH($C81,'1. Вставить из конвертера'!$A:$A,0),COLUMN(AG$50))),0,INDEX('1. Вставить из конвертера'!$1:$1048576,MATCH($C81,'1. Вставить из конвертера'!$A:$A,0),COLUMN(AG$50))))+(IF(ISNA(INDEX('1. Вставить из конвертера'!$1:$1048576,MATCH($D81,'1. Вставить из конвертера'!$A:$A,0),COLUMN(AG$50))),0,INDEX('1. Вставить из конвертера'!$1:$1048576,MATCH($D81,'1. Вставить из конвертера'!$A:$A,0),COLUMN(AG$50))))</f>
        <v>0</v>
      </c>
      <c r="AH58" s="29">
        <f>(IF(ISNA(INDEX('1. Вставить из конвертера'!$1:$1048576,MATCH($B81,'1. Вставить из конвертера'!$A:$A,0),COLUMN(AH$50))),0,INDEX('1. Вставить из конвертера'!$1:$1048576,MATCH($B81,'1. Вставить из конвертера'!$A:$A,0),COLUMN(AH$50))))+(IF(ISNA(INDEX('1. Вставить из конвертера'!$1:$1048576,MATCH($C81,'1. Вставить из конвертера'!$A:$A,0),COLUMN(AH$50))),0,INDEX('1. Вставить из конвертера'!$1:$1048576,MATCH($C81,'1. Вставить из конвертера'!$A:$A,0),COLUMN(AH$50))))+(IF(ISNA(INDEX('1. Вставить из конвертера'!$1:$1048576,MATCH($D81,'1. Вставить из конвертера'!$A:$A,0),COLUMN(AH$50))),0,INDEX('1. Вставить из конвертера'!$1:$1048576,MATCH($D81,'1. Вставить из конвертера'!$A:$A,0),COLUMN(AH$50))))</f>
        <v>0</v>
      </c>
      <c r="AI58" s="29">
        <f>(IF(ISNA(INDEX('1. Вставить из конвертера'!$1:$1048576,MATCH($B81,'1. Вставить из конвертера'!$A:$A,0),COLUMN(AI$50))),0,INDEX('1. Вставить из конвертера'!$1:$1048576,MATCH($B81,'1. Вставить из конвертера'!$A:$A,0),COLUMN(AI$50))))+(IF(ISNA(INDEX('1. Вставить из конвертера'!$1:$1048576,MATCH($C81,'1. Вставить из конвертера'!$A:$A,0),COLUMN(AI$50))),0,INDEX('1. Вставить из конвертера'!$1:$1048576,MATCH($C81,'1. Вставить из конвертера'!$A:$A,0),COLUMN(AI$50))))+(IF(ISNA(INDEX('1. Вставить из конвертера'!$1:$1048576,MATCH($D81,'1. Вставить из конвертера'!$A:$A,0),COLUMN(AI$50))),0,INDEX('1. Вставить из конвертера'!$1:$1048576,MATCH($D81,'1. Вставить из конвертера'!$A:$A,0),COLUMN(AI$50))))</f>
        <v>0</v>
      </c>
      <c r="AJ58" s="29">
        <f>(IF(ISNA(INDEX('1. Вставить из конвертера'!$1:$1048576,MATCH($B81,'1. Вставить из конвертера'!$A:$A,0),COLUMN(AJ$50))),0,INDEX('1. Вставить из конвертера'!$1:$1048576,MATCH($B81,'1. Вставить из конвертера'!$A:$A,0),COLUMN(AJ$50))))+(IF(ISNA(INDEX('1. Вставить из конвертера'!$1:$1048576,MATCH($C81,'1. Вставить из конвертера'!$A:$A,0),COLUMN(AJ$50))),0,INDEX('1. Вставить из конвертера'!$1:$1048576,MATCH($C81,'1. Вставить из конвертера'!$A:$A,0),COLUMN(AJ$50))))+(IF(ISNA(INDEX('1. Вставить из конвертера'!$1:$1048576,MATCH($D81,'1. Вставить из конвертера'!$A:$A,0),COLUMN(AJ$50))),0,INDEX('1. Вставить из конвертера'!$1:$1048576,MATCH($D81,'1. Вставить из конвертера'!$A:$A,0),COLUMN(AJ$50))))</f>
        <v>0</v>
      </c>
      <c r="AK58" s="29">
        <f>(IF(ISNA(INDEX('1. Вставить из конвертера'!$1:$1048576,MATCH($B81,'1. Вставить из конвертера'!$A:$A,0),COLUMN(AK$50))),0,INDEX('1. Вставить из конвертера'!$1:$1048576,MATCH($B81,'1. Вставить из конвертера'!$A:$A,0),COLUMN(AK$50))))+(IF(ISNA(INDEX('1. Вставить из конвертера'!$1:$1048576,MATCH($C81,'1. Вставить из конвертера'!$A:$A,0),COLUMN(AK$50))),0,INDEX('1. Вставить из конвертера'!$1:$1048576,MATCH($C81,'1. Вставить из конвертера'!$A:$A,0),COLUMN(AK$50))))+(IF(ISNA(INDEX('1. Вставить из конвертера'!$1:$1048576,MATCH($D81,'1. Вставить из конвертера'!$A:$A,0),COLUMN(AK$50))),0,INDEX('1. Вставить из конвертера'!$1:$1048576,MATCH($D81,'1. Вставить из конвертера'!$A:$A,0),COLUMN(AK$50))))</f>
        <v>0</v>
      </c>
      <c r="AL58" s="29">
        <f>(IF(ISNA(INDEX('1. Вставить из конвертера'!$1:$1048576,MATCH($B81,'1. Вставить из конвертера'!$A:$A,0),COLUMN(AL$50))),0,INDEX('1. Вставить из конвертера'!$1:$1048576,MATCH($B81,'1. Вставить из конвертера'!$A:$A,0),COLUMN(AL$50))))+(IF(ISNA(INDEX('1. Вставить из конвертера'!$1:$1048576,MATCH($C81,'1. Вставить из конвертера'!$A:$A,0),COLUMN(AL$50))),0,INDEX('1. Вставить из конвертера'!$1:$1048576,MATCH($C81,'1. Вставить из конвертера'!$A:$A,0),COLUMN(AL$50))))+(IF(ISNA(INDEX('1. Вставить из конвертера'!$1:$1048576,MATCH($D81,'1. Вставить из конвертера'!$A:$A,0),COLUMN(AL$50))),0,INDEX('1. Вставить из конвертера'!$1:$1048576,MATCH($D81,'1. Вставить из конвертера'!$A:$A,0),COLUMN(AL$50))))</f>
        <v>0</v>
      </c>
      <c r="AM58" s="29">
        <f>(IF(ISNA(INDEX('1. Вставить из конвертера'!$1:$1048576,MATCH($B81,'1. Вставить из конвертера'!$A:$A,0),COLUMN(AM$50))),0,INDEX('1. Вставить из конвертера'!$1:$1048576,MATCH($B81,'1. Вставить из конвертера'!$A:$A,0),COLUMN(AM$50))))+(IF(ISNA(INDEX('1. Вставить из конвертера'!$1:$1048576,MATCH($C81,'1. Вставить из конвертера'!$A:$A,0),COLUMN(AM$50))),0,INDEX('1. Вставить из конвертера'!$1:$1048576,MATCH($C81,'1. Вставить из конвертера'!$A:$A,0),COLUMN(AM$50))))+(IF(ISNA(INDEX('1. Вставить из конвертера'!$1:$1048576,MATCH($D81,'1. Вставить из конвертера'!$A:$A,0),COLUMN(AM$50))),0,INDEX('1. Вставить из конвертера'!$1:$1048576,MATCH($D81,'1. Вставить из конвертера'!$A:$A,0),COLUMN(AM$50))))</f>
        <v>0</v>
      </c>
      <c r="AN58" s="29">
        <f>(IF(ISNA(INDEX('1. Вставить из конвертера'!$1:$1048576,MATCH($B81,'1. Вставить из конвертера'!$A:$A,0),COLUMN(AN$50))),0,INDEX('1. Вставить из конвертера'!$1:$1048576,MATCH($B81,'1. Вставить из конвертера'!$A:$A,0),COLUMN(AN$50))))+(IF(ISNA(INDEX('1. Вставить из конвертера'!$1:$1048576,MATCH($C81,'1. Вставить из конвертера'!$A:$A,0),COLUMN(AN$50))),0,INDEX('1. Вставить из конвертера'!$1:$1048576,MATCH($C81,'1. Вставить из конвертера'!$A:$A,0),COLUMN(AN$50))))+(IF(ISNA(INDEX('1. Вставить из конвертера'!$1:$1048576,MATCH($D81,'1. Вставить из конвертера'!$A:$A,0),COLUMN(AN$50))),0,INDEX('1. Вставить из конвертера'!$1:$1048576,MATCH($D81,'1. Вставить из конвертера'!$A:$A,0),COLUMN(AN$50))))</f>
        <v>0</v>
      </c>
      <c r="AO58" s="29">
        <f>(IF(ISNA(INDEX('1. Вставить из конвертера'!$1:$1048576,MATCH($B81,'1. Вставить из конвертера'!$A:$A,0),COLUMN(AO$50))),0,INDEX('1. Вставить из конвертера'!$1:$1048576,MATCH($B81,'1. Вставить из конвертера'!$A:$A,0),COLUMN(AO$50))))+(IF(ISNA(INDEX('1. Вставить из конвертера'!$1:$1048576,MATCH($C81,'1. Вставить из конвертера'!$A:$A,0),COLUMN(AO$50))),0,INDEX('1. Вставить из конвертера'!$1:$1048576,MATCH($C81,'1. Вставить из конвертера'!$A:$A,0),COLUMN(AO$50))))+(IF(ISNA(INDEX('1. Вставить из конвертера'!$1:$1048576,MATCH($D81,'1. Вставить из конвертера'!$A:$A,0),COLUMN(AO$50))),0,INDEX('1. Вставить из конвертера'!$1:$1048576,MATCH($D81,'1. Вставить из конвертера'!$A:$A,0),COLUMN(AO$50))))</f>
        <v>0</v>
      </c>
      <c r="AP58" s="29">
        <f>(IF(ISNA(INDEX('1. Вставить из конвертера'!$1:$1048576,MATCH($B81,'1. Вставить из конвертера'!$A:$A,0),COLUMN(AP$50))),0,INDEX('1. Вставить из конвертера'!$1:$1048576,MATCH($B81,'1. Вставить из конвертера'!$A:$A,0),COLUMN(AP$50))))+(IF(ISNA(INDEX('1. Вставить из конвертера'!$1:$1048576,MATCH($C81,'1. Вставить из конвертера'!$A:$A,0),COLUMN(AP$50))),0,INDEX('1. Вставить из конвертера'!$1:$1048576,MATCH($C81,'1. Вставить из конвертера'!$A:$A,0),COLUMN(AP$50))))+(IF(ISNA(INDEX('1. Вставить из конвертера'!$1:$1048576,MATCH($D81,'1. Вставить из конвертера'!$A:$A,0),COLUMN(AP$50))),0,INDEX('1. Вставить из конвертера'!$1:$1048576,MATCH($D81,'1. Вставить из конвертера'!$A:$A,0),COLUMN(AP$50))))</f>
        <v>0</v>
      </c>
      <c r="AQ58" s="29">
        <f>(IF(ISNA(INDEX('1. Вставить из конвертера'!$1:$1048576,MATCH($B81,'1. Вставить из конвертера'!$A:$A,0),COLUMN(AQ$50))),0,INDEX('1. Вставить из конвертера'!$1:$1048576,MATCH($B81,'1. Вставить из конвертера'!$A:$A,0),COLUMN(AQ$50))))+(IF(ISNA(INDEX('1. Вставить из конвертера'!$1:$1048576,MATCH($C81,'1. Вставить из конвертера'!$A:$A,0),COLUMN(AQ$50))),0,INDEX('1. Вставить из конвертера'!$1:$1048576,MATCH($C81,'1. Вставить из конвертера'!$A:$A,0),COLUMN(AQ$50))))+(IF(ISNA(INDEX('1. Вставить из конвертера'!$1:$1048576,MATCH($D81,'1. Вставить из конвертера'!$A:$A,0),COLUMN(AQ$50))),0,INDEX('1. Вставить из конвертера'!$1:$1048576,MATCH($D81,'1. Вставить из конвертера'!$A:$A,0),COLUMN(AQ$50))))</f>
        <v>0</v>
      </c>
      <c r="AR58" s="29">
        <f>(IF(ISNA(INDEX('1. Вставить из конвертера'!$1:$1048576,MATCH($B81,'1. Вставить из конвертера'!$A:$A,0),COLUMN(AR$50))),0,INDEX('1. Вставить из конвертера'!$1:$1048576,MATCH($B81,'1. Вставить из конвертера'!$A:$A,0),COLUMN(AR$50))))+(IF(ISNA(INDEX('1. Вставить из конвертера'!$1:$1048576,MATCH($C81,'1. Вставить из конвертера'!$A:$A,0),COLUMN(AR$50))),0,INDEX('1. Вставить из конвертера'!$1:$1048576,MATCH($C81,'1. Вставить из конвертера'!$A:$A,0),COLUMN(AR$50))))+(IF(ISNA(INDEX('1. Вставить из конвертера'!$1:$1048576,MATCH($D81,'1. Вставить из конвертера'!$A:$A,0),COLUMN(AR$50))),0,INDEX('1. Вставить из конвертера'!$1:$1048576,MATCH($D81,'1. Вставить из конвертера'!$A:$A,0),COLUMN(AR$50))))</f>
        <v>0</v>
      </c>
      <c r="AS58" s="29">
        <f>(IF(ISNA(INDEX('1. Вставить из конвертера'!$1:$1048576,MATCH($B81,'1. Вставить из конвертера'!$A:$A,0),COLUMN(AS$50))),0,INDEX('1. Вставить из конвертера'!$1:$1048576,MATCH($B81,'1. Вставить из конвертера'!$A:$A,0),COLUMN(AS$50))))+(IF(ISNA(INDEX('1. Вставить из конвертера'!$1:$1048576,MATCH($C81,'1. Вставить из конвертера'!$A:$A,0),COLUMN(AS$50))),0,INDEX('1. Вставить из конвертера'!$1:$1048576,MATCH($C81,'1. Вставить из конвертера'!$A:$A,0),COLUMN(AS$50))))+(IF(ISNA(INDEX('1. Вставить из конвертера'!$1:$1048576,MATCH($D81,'1. Вставить из конвертера'!$A:$A,0),COLUMN(AS$50))),0,INDEX('1. Вставить из конвертера'!$1:$1048576,MATCH($D81,'1. Вставить из конвертера'!$A:$A,0),COLUMN(AS$50))))</f>
        <v>0</v>
      </c>
      <c r="AT58" s="29">
        <f>(IF(ISNA(INDEX('1. Вставить из конвертера'!$1:$1048576,MATCH($B81,'1. Вставить из конвертера'!$A:$A,0),COLUMN(AT$50))),0,INDEX('1. Вставить из конвертера'!$1:$1048576,MATCH($B81,'1. Вставить из конвертера'!$A:$A,0),COLUMN(AT$50))))+(IF(ISNA(INDEX('1. Вставить из конвертера'!$1:$1048576,MATCH($C81,'1. Вставить из конвертера'!$A:$A,0),COLUMN(AT$50))),0,INDEX('1. Вставить из конвертера'!$1:$1048576,MATCH($C81,'1. Вставить из конвертера'!$A:$A,0),COLUMN(AT$50))))+(IF(ISNA(INDEX('1. Вставить из конвертера'!$1:$1048576,MATCH($D81,'1. Вставить из конвертера'!$A:$A,0),COLUMN(AT$50))),0,INDEX('1. Вставить из конвертера'!$1:$1048576,MATCH($D81,'1. Вставить из конвертера'!$A:$A,0),COLUMN(AT$50))))</f>
        <v>0</v>
      </c>
      <c r="AU58" s="29">
        <f>(IF(ISNA(INDEX('1. Вставить из конвертера'!$1:$1048576,MATCH($B81,'1. Вставить из конвертера'!$A:$A,0),COLUMN(AU$50))),0,INDEX('1. Вставить из конвертера'!$1:$1048576,MATCH($B81,'1. Вставить из конвертера'!$A:$A,0),COLUMN(AU$50))))+(IF(ISNA(INDEX('1. Вставить из конвертера'!$1:$1048576,MATCH($C81,'1. Вставить из конвертера'!$A:$A,0),COLUMN(AU$50))),0,INDEX('1. Вставить из конвертера'!$1:$1048576,MATCH($C81,'1. Вставить из конвертера'!$A:$A,0),COLUMN(AU$50))))+(IF(ISNA(INDEX('1. Вставить из конвертера'!$1:$1048576,MATCH($D81,'1. Вставить из конвертера'!$A:$A,0),COLUMN(AU$50))),0,INDEX('1. Вставить из конвертера'!$1:$1048576,MATCH($D81,'1. Вставить из конвертера'!$A:$A,0),COLUMN(AU$50))))</f>
        <v>0</v>
      </c>
      <c r="AV58" s="29">
        <f>(IF(ISNA(INDEX('1. Вставить из конвертера'!$1:$1048576,MATCH($B81,'1. Вставить из конвертера'!$A:$A,0),COLUMN(AV$50))),0,INDEX('1. Вставить из конвертера'!$1:$1048576,MATCH($B81,'1. Вставить из конвертера'!$A:$A,0),COLUMN(AV$50))))+(IF(ISNA(INDEX('1. Вставить из конвертера'!$1:$1048576,MATCH($C81,'1. Вставить из конвертера'!$A:$A,0),COLUMN(AV$50))),0,INDEX('1. Вставить из конвертера'!$1:$1048576,MATCH($C81,'1. Вставить из конвертера'!$A:$A,0),COLUMN(AV$50))))+(IF(ISNA(INDEX('1. Вставить из конвертера'!$1:$1048576,MATCH($D81,'1. Вставить из конвертера'!$A:$A,0),COLUMN(AV$50))),0,INDEX('1. Вставить из конвертера'!$1:$1048576,MATCH($D81,'1. Вставить из конвертера'!$A:$A,0),COLUMN(AV$50))))</f>
        <v>0</v>
      </c>
      <c r="AW58" s="29">
        <f>(IF(ISNA(INDEX('1. Вставить из конвертера'!$1:$1048576,MATCH($B81,'1. Вставить из конвертера'!$A:$A,0),COLUMN(AW$50))),0,INDEX('1. Вставить из конвертера'!$1:$1048576,MATCH($B81,'1. Вставить из конвертера'!$A:$A,0),COLUMN(AW$50))))+(IF(ISNA(INDEX('1. Вставить из конвертера'!$1:$1048576,MATCH($C81,'1. Вставить из конвертера'!$A:$A,0),COLUMN(AW$50))),0,INDEX('1. Вставить из конвертера'!$1:$1048576,MATCH($C81,'1. Вставить из конвертера'!$A:$A,0),COLUMN(AW$50))))+(IF(ISNA(INDEX('1. Вставить из конвертера'!$1:$1048576,MATCH($D81,'1. Вставить из конвертера'!$A:$A,0),COLUMN(AW$50))),0,INDEX('1. Вставить из конвертера'!$1:$1048576,MATCH($D81,'1. Вставить из конвертера'!$A:$A,0),COLUMN(AW$50))))</f>
        <v>0</v>
      </c>
      <c r="AX58" s="29">
        <f>(IF(ISNA(INDEX('1. Вставить из конвертера'!$1:$1048576,MATCH($B81,'1. Вставить из конвертера'!$A:$A,0),COLUMN(AX$50))),0,INDEX('1. Вставить из конвертера'!$1:$1048576,MATCH($B81,'1. Вставить из конвертера'!$A:$A,0),COLUMN(AX$50))))+(IF(ISNA(INDEX('1. Вставить из конвертера'!$1:$1048576,MATCH($C81,'1. Вставить из конвертера'!$A:$A,0),COLUMN(AX$50))),0,INDEX('1. Вставить из конвертера'!$1:$1048576,MATCH($C81,'1. Вставить из конвертера'!$A:$A,0),COLUMN(AX$50))))+(IF(ISNA(INDEX('1. Вставить из конвертера'!$1:$1048576,MATCH($D81,'1. Вставить из конвертера'!$A:$A,0),COLUMN(AX$50))),0,INDEX('1. Вставить из конвертера'!$1:$1048576,MATCH($D81,'1. Вставить из конвертера'!$A:$A,0),COLUMN(AX$50))))</f>
        <v>0</v>
      </c>
      <c r="AY58" s="29">
        <f>(IF(ISNA(INDEX('1. Вставить из конвертера'!$1:$1048576,MATCH($B81,'1. Вставить из конвертера'!$A:$A,0),COLUMN(AY$50))),0,INDEX('1. Вставить из конвертера'!$1:$1048576,MATCH($B81,'1. Вставить из конвертера'!$A:$A,0),COLUMN(AY$50))))+(IF(ISNA(INDEX('1. Вставить из конвертера'!$1:$1048576,MATCH($C81,'1. Вставить из конвертера'!$A:$A,0),COLUMN(AY$50))),0,INDEX('1. Вставить из конвертера'!$1:$1048576,MATCH($C81,'1. Вставить из конвертера'!$A:$A,0),COLUMN(AY$50))))+(IF(ISNA(INDEX('1. Вставить из конвертера'!$1:$1048576,MATCH($D81,'1. Вставить из конвертера'!$A:$A,0),COLUMN(AY$50))),0,INDEX('1. Вставить из конвертера'!$1:$1048576,MATCH($D81,'1. Вставить из конвертера'!$A:$A,0),COLUMN(AY$50))))</f>
        <v>0</v>
      </c>
      <c r="AZ58" s="29">
        <f>(IF(ISNA(INDEX('1. Вставить из конвертера'!$1:$1048576,MATCH($B81,'1. Вставить из конвертера'!$A:$A,0),COLUMN(AZ$50))),0,INDEX('1. Вставить из конвертера'!$1:$1048576,MATCH($B81,'1. Вставить из конвертера'!$A:$A,0),COLUMN(AZ$50))))+(IF(ISNA(INDEX('1. Вставить из конвертера'!$1:$1048576,MATCH($C81,'1. Вставить из конвертера'!$A:$A,0),COLUMN(AZ$50))),0,INDEX('1. Вставить из конвертера'!$1:$1048576,MATCH($C81,'1. Вставить из конвертера'!$A:$A,0),COLUMN(AZ$50))))+(IF(ISNA(INDEX('1. Вставить из конвертера'!$1:$1048576,MATCH($D81,'1. Вставить из конвертера'!$A:$A,0),COLUMN(AZ$50))),0,INDEX('1. Вставить из конвертера'!$1:$1048576,MATCH($D81,'1. Вставить из конвертера'!$A:$A,0),COLUMN(AZ$50))))</f>
        <v>0</v>
      </c>
      <c r="BA58" s="29">
        <f>(IF(ISNA(INDEX('1. Вставить из конвертера'!$1:$1048576,MATCH($B81,'1. Вставить из конвертера'!$A:$A,0),COLUMN(BA$50))),0,INDEX('1. Вставить из конвертера'!$1:$1048576,MATCH($B81,'1. Вставить из конвертера'!$A:$A,0),COLUMN(BA$50))))+(IF(ISNA(INDEX('1. Вставить из конвертера'!$1:$1048576,MATCH($C81,'1. Вставить из конвертера'!$A:$A,0),COLUMN(BA$50))),0,INDEX('1. Вставить из конвертера'!$1:$1048576,MATCH($C81,'1. Вставить из конвертера'!$A:$A,0),COLUMN(BA$50))))+(IF(ISNA(INDEX('1. Вставить из конвертера'!$1:$1048576,MATCH($D81,'1. Вставить из конвертера'!$A:$A,0),COLUMN(BA$50))),0,INDEX('1. Вставить из конвертера'!$1:$1048576,MATCH($D81,'1. Вставить из конвертера'!$A:$A,0),COLUMN(BA$50))))</f>
        <v>0</v>
      </c>
      <c r="BB58" s="29">
        <f>(IF(ISNA(INDEX('1. Вставить из конвертера'!$1:$1048576,MATCH($B81,'1. Вставить из конвертера'!$A:$A,0),COLUMN(BB$50))),0,INDEX('1. Вставить из конвертера'!$1:$1048576,MATCH($B81,'1. Вставить из конвертера'!$A:$A,0),COLUMN(BB$50))))+(IF(ISNA(INDEX('1. Вставить из конвертера'!$1:$1048576,MATCH($C81,'1. Вставить из конвертера'!$A:$A,0),COLUMN(BB$50))),0,INDEX('1. Вставить из конвертера'!$1:$1048576,MATCH($C81,'1. Вставить из конвертера'!$A:$A,0),COLUMN(BB$50))))+(IF(ISNA(INDEX('1. Вставить из конвертера'!$1:$1048576,MATCH($D81,'1. Вставить из конвертера'!$A:$A,0),COLUMN(BB$50))),0,INDEX('1. Вставить из конвертера'!$1:$1048576,MATCH($D81,'1. Вставить из конвертера'!$A:$A,0),COLUMN(BB$50))))</f>
        <v>0</v>
      </c>
      <c r="BC58" s="29">
        <f>(IF(ISNA(INDEX('1. Вставить из конвертера'!$1:$1048576,MATCH($B81,'1. Вставить из конвертера'!$A:$A,0),COLUMN(BC$50))),0,INDEX('1. Вставить из конвертера'!$1:$1048576,MATCH($B81,'1. Вставить из конвертера'!$A:$A,0),COLUMN(BC$50))))+(IF(ISNA(INDEX('1. Вставить из конвертера'!$1:$1048576,MATCH($C81,'1. Вставить из конвертера'!$A:$A,0),COLUMN(BC$50))),0,INDEX('1. Вставить из конвертера'!$1:$1048576,MATCH($C81,'1. Вставить из конвертера'!$A:$A,0),COLUMN(BC$50))))+(IF(ISNA(INDEX('1. Вставить из конвертера'!$1:$1048576,MATCH($D81,'1. Вставить из конвертера'!$A:$A,0),COLUMN(BC$50))),0,INDEX('1. Вставить из конвертера'!$1:$1048576,MATCH($D81,'1. Вставить из конвертера'!$A:$A,0),COLUMN(BC$50))))</f>
        <v>0</v>
      </c>
      <c r="BD58" s="29">
        <f>(IF(ISNA(INDEX('1. Вставить из конвертера'!$1:$1048576,MATCH($B81,'1. Вставить из конвертера'!$A:$A,0),COLUMN(BD$50))),0,INDEX('1. Вставить из конвертера'!$1:$1048576,MATCH($B81,'1. Вставить из конвертера'!$A:$A,0),COLUMN(BD$50))))+(IF(ISNA(INDEX('1. Вставить из конвертера'!$1:$1048576,MATCH($C81,'1. Вставить из конвертера'!$A:$A,0),COLUMN(BD$50))),0,INDEX('1. Вставить из конвертера'!$1:$1048576,MATCH($C81,'1. Вставить из конвертера'!$A:$A,0),COLUMN(BD$50))))+(IF(ISNA(INDEX('1. Вставить из конвертера'!$1:$1048576,MATCH($D81,'1. Вставить из конвертера'!$A:$A,0),COLUMN(BD$50))),0,INDEX('1. Вставить из конвертера'!$1:$1048576,MATCH($D81,'1. Вставить из конвертера'!$A:$A,0),COLUMN(BD$50))))</f>
        <v>0</v>
      </c>
      <c r="BE58" s="29">
        <f>(IF(ISNA(INDEX('1. Вставить из конвертера'!$1:$1048576,MATCH($B81,'1. Вставить из конвертера'!$A:$A,0),COLUMN(BE$50))),0,INDEX('1. Вставить из конвертера'!$1:$1048576,MATCH($B81,'1. Вставить из конвертера'!$A:$A,0),COLUMN(BE$50))))+(IF(ISNA(INDEX('1. Вставить из конвертера'!$1:$1048576,MATCH($C81,'1. Вставить из конвертера'!$A:$A,0),COLUMN(BE$50))),0,INDEX('1. Вставить из конвертера'!$1:$1048576,MATCH($C81,'1. Вставить из конвертера'!$A:$A,0),COLUMN(BE$50))))+(IF(ISNA(INDEX('1. Вставить из конвертера'!$1:$1048576,MATCH($D81,'1. Вставить из конвертера'!$A:$A,0),COLUMN(BE$50))),0,INDEX('1. Вставить из конвертера'!$1:$1048576,MATCH($D81,'1. Вставить из конвертера'!$A:$A,0),COLUMN(BE$50))))</f>
        <v>0</v>
      </c>
      <c r="BF58" s="29">
        <f>(IF(ISNA(INDEX('1. Вставить из конвертера'!$1:$1048576,MATCH($B81,'1. Вставить из конвертера'!$A:$A,0),COLUMN(BF$50))),0,INDEX('1. Вставить из конвертера'!$1:$1048576,MATCH($B81,'1. Вставить из конвертера'!$A:$A,0),COLUMN(BF$50))))+(IF(ISNA(INDEX('1. Вставить из конвертера'!$1:$1048576,MATCH($C81,'1. Вставить из конвертера'!$A:$A,0),COLUMN(BF$50))),0,INDEX('1. Вставить из конвертера'!$1:$1048576,MATCH($C81,'1. Вставить из конвертера'!$A:$A,0),COLUMN(BF$50))))+(IF(ISNA(INDEX('1. Вставить из конвертера'!$1:$1048576,MATCH($D81,'1. Вставить из конвертера'!$A:$A,0),COLUMN(BF$50))),0,INDEX('1. Вставить из конвертера'!$1:$1048576,MATCH($D81,'1. Вставить из конвертера'!$A:$A,0),COLUMN(BF$50))))</f>
        <v>0</v>
      </c>
      <c r="BG58" s="29">
        <f>(IF(ISNA(INDEX('1. Вставить из конвертера'!$1:$1048576,MATCH($B81,'1. Вставить из конвертера'!$A:$A,0),COLUMN(BG$50))),0,INDEX('1. Вставить из конвертера'!$1:$1048576,MATCH($B81,'1. Вставить из конвертера'!$A:$A,0),COLUMN(BG$50))))+(IF(ISNA(INDEX('1. Вставить из конвертера'!$1:$1048576,MATCH($C81,'1. Вставить из конвертера'!$A:$A,0),COLUMN(BG$50))),0,INDEX('1. Вставить из конвертера'!$1:$1048576,MATCH($C81,'1. Вставить из конвертера'!$A:$A,0),COLUMN(BG$50))))+(IF(ISNA(INDEX('1. Вставить из конвертера'!$1:$1048576,MATCH($D81,'1. Вставить из конвертера'!$A:$A,0),COLUMN(BG$50))),0,INDEX('1. Вставить из конвертера'!$1:$1048576,MATCH($D81,'1. Вставить из конвертера'!$A:$A,0),COLUMN(BG$50))))</f>
        <v>0</v>
      </c>
      <c r="BH58" s="29">
        <f>(IF(ISNA(INDEX('1. Вставить из конвертера'!$1:$1048576,MATCH($B81,'1. Вставить из конвертера'!$A:$A,0),COLUMN(BH$50))),0,INDEX('1. Вставить из конвертера'!$1:$1048576,MATCH($B81,'1. Вставить из конвертера'!$A:$A,0),COLUMN(BH$50))))+(IF(ISNA(INDEX('1. Вставить из конвертера'!$1:$1048576,MATCH($C81,'1. Вставить из конвертера'!$A:$A,0),COLUMN(BH$50))),0,INDEX('1. Вставить из конвертера'!$1:$1048576,MATCH($C81,'1. Вставить из конвертера'!$A:$A,0),COLUMN(BH$50))))+(IF(ISNA(INDEX('1. Вставить из конвертера'!$1:$1048576,MATCH($D81,'1. Вставить из конвертера'!$A:$A,0),COLUMN(BH$50))),0,INDEX('1. Вставить из конвертера'!$1:$1048576,MATCH($D81,'1. Вставить из конвертера'!$A:$A,0),COLUMN(BH$50))))</f>
        <v>0</v>
      </c>
      <c r="BI58" s="29">
        <f>(IF(ISNA(INDEX('1. Вставить из конвертера'!$1:$1048576,MATCH($B81,'1. Вставить из конвертера'!$A:$A,0),COLUMN(BI$50))),0,INDEX('1. Вставить из конвертера'!$1:$1048576,MATCH($B81,'1. Вставить из конвертера'!$A:$A,0),COLUMN(BI$50))))+(IF(ISNA(INDEX('1. Вставить из конвертера'!$1:$1048576,MATCH($C81,'1. Вставить из конвертера'!$A:$A,0),COLUMN(BI$50))),0,INDEX('1. Вставить из конвертера'!$1:$1048576,MATCH($C81,'1. Вставить из конвертера'!$A:$A,0),COLUMN(BI$50))))+(IF(ISNA(INDEX('1. Вставить из конвертера'!$1:$1048576,MATCH($D81,'1. Вставить из конвертера'!$A:$A,0),COLUMN(BI$50))),0,INDEX('1. Вставить из конвертера'!$1:$1048576,MATCH($D81,'1. Вставить из конвертера'!$A:$A,0),COLUMN(BI$50))))</f>
        <v>0</v>
      </c>
      <c r="BJ58" s="29">
        <f>(IF(ISNA(INDEX('1. Вставить из конвертера'!$1:$1048576,MATCH($B81,'1. Вставить из конвертера'!$A:$A,0),COLUMN(BJ$50))),0,INDEX('1. Вставить из конвертера'!$1:$1048576,MATCH($B81,'1. Вставить из конвертера'!$A:$A,0),COLUMN(BJ$50))))+(IF(ISNA(INDEX('1. Вставить из конвертера'!$1:$1048576,MATCH($C81,'1. Вставить из конвертера'!$A:$A,0),COLUMN(BJ$50))),0,INDEX('1. Вставить из конвертера'!$1:$1048576,MATCH($C81,'1. Вставить из конвертера'!$A:$A,0),COLUMN(BJ$50))))+(IF(ISNA(INDEX('1. Вставить из конвертера'!$1:$1048576,MATCH($D81,'1. Вставить из конвертера'!$A:$A,0),COLUMN(BJ$50))),0,INDEX('1. Вставить из конвертера'!$1:$1048576,MATCH($D81,'1. Вставить из конвертера'!$A:$A,0),COLUMN(BJ$50))))</f>
        <v>0</v>
      </c>
      <c r="BK58" s="29">
        <f>(IF(ISNA(INDEX('1. Вставить из конвертера'!$1:$1048576,MATCH($B81,'1. Вставить из конвертера'!$A:$A,0),COLUMN(BK$50))),0,INDEX('1. Вставить из конвертера'!$1:$1048576,MATCH($B81,'1. Вставить из конвертера'!$A:$A,0),COLUMN(BK$50))))+(IF(ISNA(INDEX('1. Вставить из конвертера'!$1:$1048576,MATCH($C81,'1. Вставить из конвертера'!$A:$A,0),COLUMN(BK$50))),0,INDEX('1. Вставить из конвертера'!$1:$1048576,MATCH($C81,'1. Вставить из конвертера'!$A:$A,0),COLUMN(BK$50))))+(IF(ISNA(INDEX('1. Вставить из конвертера'!$1:$1048576,MATCH($D81,'1. Вставить из конвертера'!$A:$A,0),COLUMN(BK$50))),0,INDEX('1. Вставить из конвертера'!$1:$1048576,MATCH($D81,'1. Вставить из конвертера'!$A:$A,0),COLUMN(BK$50))))</f>
        <v>0</v>
      </c>
      <c r="BL58" s="29">
        <f>(IF(ISNA(INDEX('1. Вставить из конвертера'!$1:$1048576,MATCH($B81,'1. Вставить из конвертера'!$A:$A,0),COLUMN(BL$50))),0,INDEX('1. Вставить из конвертера'!$1:$1048576,MATCH($B81,'1. Вставить из конвертера'!$A:$A,0),COLUMN(BL$50))))+(IF(ISNA(INDEX('1. Вставить из конвертера'!$1:$1048576,MATCH($C81,'1. Вставить из конвертера'!$A:$A,0),COLUMN(BL$50))),0,INDEX('1. Вставить из конвертера'!$1:$1048576,MATCH($C81,'1. Вставить из конвертера'!$A:$A,0),COLUMN(BL$50))))+(IF(ISNA(INDEX('1. Вставить из конвертера'!$1:$1048576,MATCH($D81,'1. Вставить из конвертера'!$A:$A,0),COLUMN(BL$50))),0,INDEX('1. Вставить из конвертера'!$1:$1048576,MATCH($D81,'1. Вставить из конвертера'!$A:$A,0),COLUMN(BL$50))))</f>
        <v>0</v>
      </c>
      <c r="BM58" s="29">
        <f>(IF(ISNA(INDEX('1. Вставить из конвертера'!$1:$1048576,MATCH($B81,'1. Вставить из конвертера'!$A:$A,0),COLUMN(BM$50))),0,INDEX('1. Вставить из конвертера'!$1:$1048576,MATCH($B81,'1. Вставить из конвертера'!$A:$A,0),COLUMN(BM$50))))+(IF(ISNA(INDEX('1. Вставить из конвертера'!$1:$1048576,MATCH($C81,'1. Вставить из конвертера'!$A:$A,0),COLUMN(BM$50))),0,INDEX('1. Вставить из конвертера'!$1:$1048576,MATCH($C81,'1. Вставить из конвертера'!$A:$A,0),COLUMN(BM$50))))+(IF(ISNA(INDEX('1. Вставить из конвертера'!$1:$1048576,MATCH($D81,'1. Вставить из конвертера'!$A:$A,0),COLUMN(BM$50))),0,INDEX('1. Вставить из конвертера'!$1:$1048576,MATCH($D81,'1. Вставить из конвертера'!$A:$A,0),COLUMN(BM$50))))</f>
        <v>0</v>
      </c>
      <c r="BN58" s="29">
        <f>(IF(ISNA(INDEX('1. Вставить из конвертера'!$1:$1048576,MATCH($B81,'1. Вставить из конвертера'!$A:$A,0),COLUMN(BN$50))),0,INDEX('1. Вставить из конвертера'!$1:$1048576,MATCH($B81,'1. Вставить из конвертера'!$A:$A,0),COLUMN(BN$50))))+(IF(ISNA(INDEX('1. Вставить из конвертера'!$1:$1048576,MATCH($C81,'1. Вставить из конвертера'!$A:$A,0),COLUMN(BN$50))),0,INDEX('1. Вставить из конвертера'!$1:$1048576,MATCH($C81,'1. Вставить из конвертера'!$A:$A,0),COLUMN(BN$50))))+(IF(ISNA(INDEX('1. Вставить из конвертера'!$1:$1048576,MATCH($D81,'1. Вставить из конвертера'!$A:$A,0),COLUMN(BN$50))),0,INDEX('1. Вставить из конвертера'!$1:$1048576,MATCH($D81,'1. Вставить из конвертера'!$A:$A,0),COLUMN(BN$50))))</f>
        <v>0</v>
      </c>
      <c r="BO58" s="29">
        <f>(IF(ISNA(INDEX('1. Вставить из конвертера'!$1:$1048576,MATCH($B81,'1. Вставить из конвертера'!$A:$A,0),COLUMN(BO$50))),0,INDEX('1. Вставить из конвертера'!$1:$1048576,MATCH($B81,'1. Вставить из конвертера'!$A:$A,0),COLUMN(BO$50))))+(IF(ISNA(INDEX('1. Вставить из конвертера'!$1:$1048576,MATCH($C81,'1. Вставить из конвертера'!$A:$A,0),COLUMN(BO$50))),0,INDEX('1. Вставить из конвертера'!$1:$1048576,MATCH($C81,'1. Вставить из конвертера'!$A:$A,0),COLUMN(BO$50))))+(IF(ISNA(INDEX('1. Вставить из конвертера'!$1:$1048576,MATCH($D81,'1. Вставить из конвертера'!$A:$A,0),COLUMN(BO$50))),0,INDEX('1. Вставить из конвертера'!$1:$1048576,MATCH($D81,'1. Вставить из конвертера'!$A:$A,0),COLUMN(BO$50))))</f>
        <v>0</v>
      </c>
      <c r="BP58" s="29">
        <f>(IF(ISNA(INDEX('1. Вставить из конвертера'!$1:$1048576,MATCH($B81,'1. Вставить из конвертера'!$A:$A,0),COLUMN(BP$50))),0,INDEX('1. Вставить из конвертера'!$1:$1048576,MATCH($B81,'1. Вставить из конвертера'!$A:$A,0),COLUMN(BP$50))))+(IF(ISNA(INDEX('1. Вставить из конвертера'!$1:$1048576,MATCH($C81,'1. Вставить из конвертера'!$A:$A,0),COLUMN(BP$50))),0,INDEX('1. Вставить из конвертера'!$1:$1048576,MATCH($C81,'1. Вставить из конвертера'!$A:$A,0),COLUMN(BP$50))))+(IF(ISNA(INDEX('1. Вставить из конвертера'!$1:$1048576,MATCH($D81,'1. Вставить из конвертера'!$A:$A,0),COLUMN(BP$50))),0,INDEX('1. Вставить из конвертера'!$1:$1048576,MATCH($D81,'1. Вставить из конвертера'!$A:$A,0),COLUMN(BP$50))))</f>
        <v>0</v>
      </c>
      <c r="BQ58" s="29">
        <f>(IF(ISNA(INDEX('1. Вставить из конвертера'!$1:$1048576,MATCH($B81,'1. Вставить из конвертера'!$A:$A,0),COLUMN(BQ$50))),0,INDEX('1. Вставить из конвертера'!$1:$1048576,MATCH($B81,'1. Вставить из конвертера'!$A:$A,0),COLUMN(BQ$50))))+(IF(ISNA(INDEX('1. Вставить из конвертера'!$1:$1048576,MATCH($C81,'1. Вставить из конвертера'!$A:$A,0),COLUMN(BQ$50))),0,INDEX('1. Вставить из конвертера'!$1:$1048576,MATCH($C81,'1. Вставить из конвертера'!$A:$A,0),COLUMN(BQ$50))))+(IF(ISNA(INDEX('1. Вставить из конвертера'!$1:$1048576,MATCH($D81,'1. Вставить из конвертера'!$A:$A,0),COLUMN(BQ$50))),0,INDEX('1. Вставить из конвертера'!$1:$1048576,MATCH($D81,'1. Вставить из конвертера'!$A:$A,0),COLUMN(BQ$50))))</f>
        <v>0</v>
      </c>
      <c r="BR58" s="29">
        <f>(IF(ISNA(INDEX('1. Вставить из конвертера'!$1:$1048576,MATCH($B81,'1. Вставить из конвертера'!$A:$A,0),COLUMN(BR$50))),0,INDEX('1. Вставить из конвертера'!$1:$1048576,MATCH($B81,'1. Вставить из конвертера'!$A:$A,0),COLUMN(BR$50))))+(IF(ISNA(INDEX('1. Вставить из конвертера'!$1:$1048576,MATCH($C81,'1. Вставить из конвертера'!$A:$A,0),COLUMN(BR$50))),0,INDEX('1. Вставить из конвертера'!$1:$1048576,MATCH($C81,'1. Вставить из конвертера'!$A:$A,0),COLUMN(BR$50))))+(IF(ISNA(INDEX('1. Вставить из конвертера'!$1:$1048576,MATCH($D81,'1. Вставить из конвертера'!$A:$A,0),COLUMN(BR$50))),0,INDEX('1. Вставить из конвертера'!$1:$1048576,MATCH($D81,'1. Вставить из конвертера'!$A:$A,0),COLUMN(BR$50))))</f>
        <v>0</v>
      </c>
      <c r="BS58" s="29">
        <f>(IF(ISNA(INDEX('1. Вставить из конвертера'!$1:$1048576,MATCH($B81,'1. Вставить из конвертера'!$A:$A,0),COLUMN(BS$50))),0,INDEX('1. Вставить из конвертера'!$1:$1048576,MATCH($B81,'1. Вставить из конвертера'!$A:$A,0),COLUMN(BS$50))))+(IF(ISNA(INDEX('1. Вставить из конвертера'!$1:$1048576,MATCH($C81,'1. Вставить из конвертера'!$A:$A,0),COLUMN(BS$50))),0,INDEX('1. Вставить из конвертера'!$1:$1048576,MATCH($C81,'1. Вставить из конвертера'!$A:$A,0),COLUMN(BS$50))))+(IF(ISNA(INDEX('1. Вставить из конвертера'!$1:$1048576,MATCH($D81,'1. Вставить из конвертера'!$A:$A,0),COLUMN(BS$50))),0,INDEX('1. Вставить из конвертера'!$1:$1048576,MATCH($D81,'1. Вставить из конвертера'!$A:$A,0),COLUMN(BS$50))))</f>
        <v>0</v>
      </c>
      <c r="BT58" s="29">
        <f>(IF(ISNA(INDEX('1. Вставить из конвертера'!$1:$1048576,MATCH($B81,'1. Вставить из конвертера'!$A:$A,0),COLUMN(BT$50))),0,INDEX('1. Вставить из конвертера'!$1:$1048576,MATCH($B81,'1. Вставить из конвертера'!$A:$A,0),COLUMN(BT$50))))+(IF(ISNA(INDEX('1. Вставить из конвертера'!$1:$1048576,MATCH($C81,'1. Вставить из конвертера'!$A:$A,0),COLUMN(BT$50))),0,INDEX('1. Вставить из конвертера'!$1:$1048576,MATCH($C81,'1. Вставить из конвертера'!$A:$A,0),COLUMN(BT$50))))+(IF(ISNA(INDEX('1. Вставить из конвертера'!$1:$1048576,MATCH($D81,'1. Вставить из конвертера'!$A:$A,0),COLUMN(BT$50))),0,INDEX('1. Вставить из конвертера'!$1:$1048576,MATCH($D81,'1. Вставить из конвертера'!$A:$A,0),COLUMN(BT$50))))</f>
        <v>0</v>
      </c>
      <c r="BU58" s="29">
        <f>(IF(ISNA(INDEX('1. Вставить из конвертера'!$1:$1048576,MATCH($B81,'1. Вставить из конвертера'!$A:$A,0),COLUMN(BU$50))),0,INDEX('1. Вставить из конвертера'!$1:$1048576,MATCH($B81,'1. Вставить из конвертера'!$A:$A,0),COLUMN(BU$50))))+(IF(ISNA(INDEX('1. Вставить из конвертера'!$1:$1048576,MATCH($C81,'1. Вставить из конвертера'!$A:$A,0),COLUMN(BU$50))),0,INDEX('1. Вставить из конвертера'!$1:$1048576,MATCH($C81,'1. Вставить из конвертера'!$A:$A,0),COLUMN(BU$50))))+(IF(ISNA(INDEX('1. Вставить из конвертера'!$1:$1048576,MATCH($D81,'1. Вставить из конвертера'!$A:$A,0),COLUMN(BU$50))),0,INDEX('1. Вставить из конвертера'!$1:$1048576,MATCH($D81,'1. Вставить из конвертера'!$A:$A,0),COLUMN(BU$50))))</f>
        <v>0</v>
      </c>
      <c r="BV58" s="29">
        <f>(IF(ISNA(INDEX('1. Вставить из конвертера'!$1:$1048576,MATCH($B81,'1. Вставить из конвертера'!$A:$A,0),COLUMN(BV$50))),0,INDEX('1. Вставить из конвертера'!$1:$1048576,MATCH($B81,'1. Вставить из конвертера'!$A:$A,0),COLUMN(BV$50))))+(IF(ISNA(INDEX('1. Вставить из конвертера'!$1:$1048576,MATCH($C81,'1. Вставить из конвертера'!$A:$A,0),COLUMN(BV$50))),0,INDEX('1. Вставить из конвертера'!$1:$1048576,MATCH($C81,'1. Вставить из конвертера'!$A:$A,0),COLUMN(BV$50))))+(IF(ISNA(INDEX('1. Вставить из конвертера'!$1:$1048576,MATCH($D81,'1. Вставить из конвертера'!$A:$A,0),COLUMN(BV$50))),0,INDEX('1. Вставить из конвертера'!$1:$1048576,MATCH($D81,'1. Вставить из конвертера'!$A:$A,0),COLUMN(BV$50))))</f>
        <v>0</v>
      </c>
    </row>
    <row r="59" spans="1:255" s="29" customFormat="1">
      <c r="A59" s="61" t="s">
        <v>59</v>
      </c>
      <c r="B59" s="29">
        <f>(IF(ISNA(INDEX('1. Вставить из конвертера'!$1:$1048576,MATCH($B82,'1. Вставить из конвертера'!$A:$A,0),COLUMN(B$50))),0,INDEX('1. Вставить из конвертера'!$1:$1048576,MATCH($B82,'1. Вставить из конвертера'!$A:$A,0),COLUMN(B$50))))+(IF(ISNA(INDEX('1. Вставить из конвертера'!$1:$1048576,MATCH($C82,'1. Вставить из конвертера'!$A:$A,0),COLUMN(B$50))),0,INDEX('1. Вставить из конвертера'!$1:$1048576,MATCH($C82,'1. Вставить из конвертера'!$A:$A,0),COLUMN(B$50))))+(IF(ISNA(INDEX('1. Вставить из конвертера'!$1:$1048576,MATCH($D82,'1. Вставить из конвертера'!$A:$A,0),COLUMN(B$50))),0,INDEX('1. Вставить из конвертера'!$1:$1048576,MATCH($D82,'1. Вставить из конвертера'!$A:$A,0),COLUMN(B$50))))</f>
        <v>0</v>
      </c>
      <c r="C59" s="29">
        <f>(IF(ISNA(INDEX('1. Вставить из конвертера'!$1:$1048576,MATCH($B82,'1. Вставить из конвертера'!$A:$A,0),COLUMN(C$50))),0,INDEX('1. Вставить из конвертера'!$1:$1048576,MATCH($B82,'1. Вставить из конвертера'!$A:$A,0),COLUMN(C$50))))+(IF(ISNA(INDEX('1. Вставить из конвертера'!$1:$1048576,MATCH($C82,'1. Вставить из конвертера'!$A:$A,0),COLUMN(C$50))),0,INDEX('1. Вставить из конвертера'!$1:$1048576,MATCH($C82,'1. Вставить из конвертера'!$A:$A,0),COLUMN(C$50))))+(IF(ISNA(INDEX('1. Вставить из конвертера'!$1:$1048576,MATCH($D82,'1. Вставить из конвертера'!$A:$A,0),COLUMN(C$50))),0,INDEX('1. Вставить из конвертера'!$1:$1048576,MATCH($D82,'1. Вставить из конвертера'!$A:$A,0),COLUMN(C$50))))</f>
        <v>0</v>
      </c>
      <c r="D59" s="29">
        <f>(IF(ISNA(INDEX('1. Вставить из конвертера'!$1:$1048576,MATCH($B82,'1. Вставить из конвертера'!$A:$A,0),COLUMN(D$50))),0,INDEX('1. Вставить из конвертера'!$1:$1048576,MATCH($B82,'1. Вставить из конвертера'!$A:$A,0),COLUMN(D$50))))+(IF(ISNA(INDEX('1. Вставить из конвертера'!$1:$1048576,MATCH($C82,'1. Вставить из конвертера'!$A:$A,0),COLUMN(D$50))),0,INDEX('1. Вставить из конвертера'!$1:$1048576,MATCH($C82,'1. Вставить из конвертера'!$A:$A,0),COLUMN(D$50))))+(IF(ISNA(INDEX('1. Вставить из конвертера'!$1:$1048576,MATCH($D82,'1. Вставить из конвертера'!$A:$A,0),COLUMN(D$50))),0,INDEX('1. Вставить из конвертера'!$1:$1048576,MATCH($D82,'1. Вставить из конвертера'!$A:$A,0),COLUMN(D$50))))</f>
        <v>0</v>
      </c>
      <c r="E59" s="29">
        <f>(IF(ISNA(INDEX('1. Вставить из конвертера'!$1:$1048576,MATCH($B82,'1. Вставить из конвертера'!$A:$A,0),COLUMN(E$50))),0,INDEX('1. Вставить из конвертера'!$1:$1048576,MATCH($B82,'1. Вставить из конвертера'!$A:$A,0),COLUMN(E$50))))+(IF(ISNA(INDEX('1. Вставить из конвертера'!$1:$1048576,MATCH($C82,'1. Вставить из конвертера'!$A:$A,0),COLUMN(E$50))),0,INDEX('1. Вставить из конвертера'!$1:$1048576,MATCH($C82,'1. Вставить из конвертера'!$A:$A,0),COLUMN(E$50))))+(IF(ISNA(INDEX('1. Вставить из конвертера'!$1:$1048576,MATCH($D82,'1. Вставить из конвертера'!$A:$A,0),COLUMN(E$50))),0,INDEX('1. Вставить из конвертера'!$1:$1048576,MATCH($D82,'1. Вставить из конвертера'!$A:$A,0),COLUMN(E$50))))</f>
        <v>0</v>
      </c>
      <c r="F59" s="29">
        <f>(IF(ISNA(INDEX('1. Вставить из конвертера'!$1:$1048576,MATCH($B82,'1. Вставить из конвертера'!$A:$A,0),COLUMN(F$50))),0,INDEX('1. Вставить из конвертера'!$1:$1048576,MATCH($B82,'1. Вставить из конвертера'!$A:$A,0),COLUMN(F$50))))+(IF(ISNA(INDEX('1. Вставить из конвертера'!$1:$1048576,MATCH($C82,'1. Вставить из конвертера'!$A:$A,0),COLUMN(F$50))),0,INDEX('1. Вставить из конвертера'!$1:$1048576,MATCH($C82,'1. Вставить из конвертера'!$A:$A,0),COLUMN(F$50))))+(IF(ISNA(INDEX('1. Вставить из конвертера'!$1:$1048576,MATCH($D82,'1. Вставить из конвертера'!$A:$A,0),COLUMN(F$50))),0,INDEX('1. Вставить из конвертера'!$1:$1048576,MATCH($D82,'1. Вставить из конвертера'!$A:$A,0),COLUMN(F$50))))</f>
        <v>0</v>
      </c>
      <c r="G59" s="29">
        <f>(IF(ISNA(INDEX('1. Вставить из конвертера'!$1:$1048576,MATCH($B82,'1. Вставить из конвертера'!$A:$A,0),COLUMN(G$50))),0,INDEX('1. Вставить из конвертера'!$1:$1048576,MATCH($B82,'1. Вставить из конвертера'!$A:$A,0),COLUMN(G$50))))+(IF(ISNA(INDEX('1. Вставить из конвертера'!$1:$1048576,MATCH($C82,'1. Вставить из конвертера'!$A:$A,0),COLUMN(G$50))),0,INDEX('1. Вставить из конвертера'!$1:$1048576,MATCH($C82,'1. Вставить из конвертера'!$A:$A,0),COLUMN(G$50))))+(IF(ISNA(INDEX('1. Вставить из конвертера'!$1:$1048576,MATCH($D82,'1. Вставить из конвертера'!$A:$A,0),COLUMN(G$50))),0,INDEX('1. Вставить из конвертера'!$1:$1048576,MATCH($D82,'1. Вставить из конвертера'!$A:$A,0),COLUMN(G$50))))</f>
        <v>0</v>
      </c>
      <c r="H59" s="29">
        <f>(IF(ISNA(INDEX('1. Вставить из конвертера'!$1:$1048576,MATCH($B82,'1. Вставить из конвертера'!$A:$A,0),COLUMN(H$50))),0,INDEX('1. Вставить из конвертера'!$1:$1048576,MATCH($B82,'1. Вставить из конвертера'!$A:$A,0),COLUMN(H$50))))+(IF(ISNA(INDEX('1. Вставить из конвертера'!$1:$1048576,MATCH($C82,'1. Вставить из конвертера'!$A:$A,0),COLUMN(H$50))),0,INDEX('1. Вставить из конвертера'!$1:$1048576,MATCH($C82,'1. Вставить из конвертера'!$A:$A,0),COLUMN(H$50))))+(IF(ISNA(INDEX('1. Вставить из конвертера'!$1:$1048576,MATCH($D82,'1. Вставить из конвертера'!$A:$A,0),COLUMN(H$50))),0,INDEX('1. Вставить из конвертера'!$1:$1048576,MATCH($D82,'1. Вставить из конвертера'!$A:$A,0),COLUMN(H$50))))</f>
        <v>0</v>
      </c>
      <c r="I59" s="29">
        <f>(IF(ISNA(INDEX('1. Вставить из конвертера'!$1:$1048576,MATCH($B82,'1. Вставить из конвертера'!$A:$A,0),COLUMN(I$50))),0,INDEX('1. Вставить из конвертера'!$1:$1048576,MATCH($B82,'1. Вставить из конвертера'!$A:$A,0),COLUMN(I$50))))+(IF(ISNA(INDEX('1. Вставить из конвертера'!$1:$1048576,MATCH($C82,'1. Вставить из конвертера'!$A:$A,0),COLUMN(I$50))),0,INDEX('1. Вставить из конвертера'!$1:$1048576,MATCH($C82,'1. Вставить из конвертера'!$A:$A,0),COLUMN(I$50))))+(IF(ISNA(INDEX('1. Вставить из конвертера'!$1:$1048576,MATCH($D82,'1. Вставить из конвертера'!$A:$A,0),COLUMN(I$50))),0,INDEX('1. Вставить из конвертера'!$1:$1048576,MATCH($D82,'1. Вставить из конвертера'!$A:$A,0),COLUMN(I$50))))</f>
        <v>0</v>
      </c>
      <c r="J59" s="29">
        <f>(IF(ISNA(INDEX('1. Вставить из конвертера'!$1:$1048576,MATCH($B82,'1. Вставить из конвертера'!$A:$A,0),COLUMN(J$50))),0,INDEX('1. Вставить из конвертера'!$1:$1048576,MATCH($B82,'1. Вставить из конвертера'!$A:$A,0),COLUMN(J$50))))+(IF(ISNA(INDEX('1. Вставить из конвертера'!$1:$1048576,MATCH($C82,'1. Вставить из конвертера'!$A:$A,0),COLUMN(J$50))),0,INDEX('1. Вставить из конвертера'!$1:$1048576,MATCH($C82,'1. Вставить из конвертера'!$A:$A,0),COLUMN(J$50))))+(IF(ISNA(INDEX('1. Вставить из конвертера'!$1:$1048576,MATCH($D82,'1. Вставить из конвертера'!$A:$A,0),COLUMN(J$50))),0,INDEX('1. Вставить из конвертера'!$1:$1048576,MATCH($D82,'1. Вставить из конвертера'!$A:$A,0),COLUMN(J$50))))</f>
        <v>0</v>
      </c>
      <c r="K59" s="29">
        <f>(IF(ISNA(INDEX('1. Вставить из конвертера'!$1:$1048576,MATCH($B82,'1. Вставить из конвертера'!$A:$A,0),COLUMN(K$50))),0,INDEX('1. Вставить из конвертера'!$1:$1048576,MATCH($B82,'1. Вставить из конвертера'!$A:$A,0),COLUMN(K$50))))+(IF(ISNA(INDEX('1. Вставить из конвертера'!$1:$1048576,MATCH($C82,'1. Вставить из конвертера'!$A:$A,0),COLUMN(K$50))),0,INDEX('1. Вставить из конвертера'!$1:$1048576,MATCH($C82,'1. Вставить из конвертера'!$A:$A,0),COLUMN(K$50))))+(IF(ISNA(INDEX('1. Вставить из конвертера'!$1:$1048576,MATCH($D82,'1. Вставить из конвертера'!$A:$A,0),COLUMN(K$50))),0,INDEX('1. Вставить из конвертера'!$1:$1048576,MATCH($D82,'1. Вставить из конвертера'!$A:$A,0),COLUMN(K$50))))</f>
        <v>0</v>
      </c>
      <c r="L59" s="29">
        <f>(IF(ISNA(INDEX('1. Вставить из конвертера'!$1:$1048576,MATCH($B82,'1. Вставить из конвертера'!$A:$A,0),COLUMN(L$50))),0,INDEX('1. Вставить из конвертера'!$1:$1048576,MATCH($B82,'1. Вставить из конвертера'!$A:$A,0),COLUMN(L$50))))+(IF(ISNA(INDEX('1. Вставить из конвертера'!$1:$1048576,MATCH($C82,'1. Вставить из конвертера'!$A:$A,0),COLUMN(L$50))),0,INDEX('1. Вставить из конвертера'!$1:$1048576,MATCH($C82,'1. Вставить из конвертера'!$A:$A,0),COLUMN(L$50))))+(IF(ISNA(INDEX('1. Вставить из конвертера'!$1:$1048576,MATCH($D82,'1. Вставить из конвертера'!$A:$A,0),COLUMN(L$50))),0,INDEX('1. Вставить из конвертера'!$1:$1048576,MATCH($D82,'1. Вставить из конвертера'!$A:$A,0),COLUMN(L$50))))</f>
        <v>0</v>
      </c>
      <c r="M59" s="29">
        <f>(IF(ISNA(INDEX('1. Вставить из конвертера'!$1:$1048576,MATCH($B82,'1. Вставить из конвертера'!$A:$A,0),COLUMN(M$50))),0,INDEX('1. Вставить из конвертера'!$1:$1048576,MATCH($B82,'1. Вставить из конвертера'!$A:$A,0),COLUMN(M$50))))+(IF(ISNA(INDEX('1. Вставить из конвертера'!$1:$1048576,MATCH($C82,'1. Вставить из конвертера'!$A:$A,0),COLUMN(M$50))),0,INDEX('1. Вставить из конвертера'!$1:$1048576,MATCH($C82,'1. Вставить из конвертера'!$A:$A,0),COLUMN(M$50))))+(IF(ISNA(INDEX('1. Вставить из конвертера'!$1:$1048576,MATCH($D82,'1. Вставить из конвертера'!$A:$A,0),COLUMN(M$50))),0,INDEX('1. Вставить из конвертера'!$1:$1048576,MATCH($D82,'1. Вставить из конвертера'!$A:$A,0),COLUMN(M$50))))</f>
        <v>0</v>
      </c>
      <c r="N59" s="29">
        <f>(IF(ISNA(INDEX('1. Вставить из конвертера'!$1:$1048576,MATCH($B82,'1. Вставить из конвертера'!$A:$A,0),COLUMN(N$50))),0,INDEX('1. Вставить из конвертера'!$1:$1048576,MATCH($B82,'1. Вставить из конвертера'!$A:$A,0),COLUMN(N$50))))+(IF(ISNA(INDEX('1. Вставить из конвертера'!$1:$1048576,MATCH($C82,'1. Вставить из конвертера'!$A:$A,0),COLUMN(N$50))),0,INDEX('1. Вставить из конвертера'!$1:$1048576,MATCH($C82,'1. Вставить из конвертера'!$A:$A,0),COLUMN(N$50))))+(IF(ISNA(INDEX('1. Вставить из конвертера'!$1:$1048576,MATCH($D82,'1. Вставить из конвертера'!$A:$A,0),COLUMN(N$50))),0,INDEX('1. Вставить из конвертера'!$1:$1048576,MATCH($D82,'1. Вставить из конвертера'!$A:$A,0),COLUMN(N$50))))</f>
        <v>0</v>
      </c>
      <c r="O59" s="29">
        <f>(IF(ISNA(INDEX('1. Вставить из конвертера'!$1:$1048576,MATCH($B82,'1. Вставить из конвертера'!$A:$A,0),COLUMN(O$50))),0,INDEX('1. Вставить из конвертера'!$1:$1048576,MATCH($B82,'1. Вставить из конвертера'!$A:$A,0),COLUMN(O$50))))+(IF(ISNA(INDEX('1. Вставить из конвертера'!$1:$1048576,MATCH($C82,'1. Вставить из конвертера'!$A:$A,0),COLUMN(O$50))),0,INDEX('1. Вставить из конвертера'!$1:$1048576,MATCH($C82,'1. Вставить из конвертера'!$A:$A,0),COLUMN(O$50))))+(IF(ISNA(INDEX('1. Вставить из конвертера'!$1:$1048576,MATCH($D82,'1. Вставить из конвертера'!$A:$A,0),COLUMN(O$50))),0,INDEX('1. Вставить из конвертера'!$1:$1048576,MATCH($D82,'1. Вставить из конвертера'!$A:$A,0),COLUMN(O$50))))</f>
        <v>0</v>
      </c>
      <c r="P59" s="29">
        <f>(IF(ISNA(INDEX('1. Вставить из конвертера'!$1:$1048576,MATCH($B82,'1. Вставить из конвертера'!$A:$A,0),COLUMN(P$50))),0,INDEX('1. Вставить из конвертера'!$1:$1048576,MATCH($B82,'1. Вставить из конвертера'!$A:$A,0),COLUMN(P$50))))+(IF(ISNA(INDEX('1. Вставить из конвертера'!$1:$1048576,MATCH($C82,'1. Вставить из конвертера'!$A:$A,0),COLUMN(P$50))),0,INDEX('1. Вставить из конвертера'!$1:$1048576,MATCH($C82,'1. Вставить из конвертера'!$A:$A,0),COLUMN(P$50))))+(IF(ISNA(INDEX('1. Вставить из конвертера'!$1:$1048576,MATCH($D82,'1. Вставить из конвертера'!$A:$A,0),COLUMN(P$50))),0,INDEX('1. Вставить из конвертера'!$1:$1048576,MATCH($D82,'1. Вставить из конвертера'!$A:$A,0),COLUMN(P$50))))</f>
        <v>0</v>
      </c>
      <c r="Q59" s="29">
        <f>(IF(ISNA(INDEX('1. Вставить из конвертера'!$1:$1048576,MATCH($B82,'1. Вставить из конвертера'!$A:$A,0),COLUMN(Q$50))),0,INDEX('1. Вставить из конвертера'!$1:$1048576,MATCH($B82,'1. Вставить из конвертера'!$A:$A,0),COLUMN(Q$50))))+(IF(ISNA(INDEX('1. Вставить из конвертера'!$1:$1048576,MATCH($C82,'1. Вставить из конвертера'!$A:$A,0),COLUMN(Q$50))),0,INDEX('1. Вставить из конвертера'!$1:$1048576,MATCH($C82,'1. Вставить из конвертера'!$A:$A,0),COLUMN(Q$50))))+(IF(ISNA(INDEX('1. Вставить из конвертера'!$1:$1048576,MATCH($D82,'1. Вставить из конвертера'!$A:$A,0),COLUMN(Q$50))),0,INDEX('1. Вставить из конвертера'!$1:$1048576,MATCH($D82,'1. Вставить из конвертера'!$A:$A,0),COLUMN(Q$50))))</f>
        <v>0</v>
      </c>
      <c r="R59" s="29">
        <f>(IF(ISNA(INDEX('1. Вставить из конвертера'!$1:$1048576,MATCH($B82,'1. Вставить из конвертера'!$A:$A,0),COLUMN(R$50))),0,INDEX('1. Вставить из конвертера'!$1:$1048576,MATCH($B82,'1. Вставить из конвертера'!$A:$A,0),COLUMN(R$50))))+(IF(ISNA(INDEX('1. Вставить из конвертера'!$1:$1048576,MATCH($C82,'1. Вставить из конвертера'!$A:$A,0),COLUMN(R$50))),0,INDEX('1. Вставить из конвертера'!$1:$1048576,MATCH($C82,'1. Вставить из конвертера'!$A:$A,0),COLUMN(R$50))))+(IF(ISNA(INDEX('1. Вставить из конвертера'!$1:$1048576,MATCH($D82,'1. Вставить из конвертера'!$A:$A,0),COLUMN(R$50))),0,INDEX('1. Вставить из конвертера'!$1:$1048576,MATCH($D82,'1. Вставить из конвертера'!$A:$A,0),COLUMN(R$50))))</f>
        <v>0</v>
      </c>
      <c r="S59" s="29">
        <f>(IF(ISNA(INDEX('1. Вставить из конвертера'!$1:$1048576,MATCH($B82,'1. Вставить из конвертера'!$A:$A,0),COLUMN(S$50))),0,INDEX('1. Вставить из конвертера'!$1:$1048576,MATCH($B82,'1. Вставить из конвертера'!$A:$A,0),COLUMN(S$50))))+(IF(ISNA(INDEX('1. Вставить из конвертера'!$1:$1048576,MATCH($C82,'1. Вставить из конвертера'!$A:$A,0),COLUMN(S$50))),0,INDEX('1. Вставить из конвертера'!$1:$1048576,MATCH($C82,'1. Вставить из конвертера'!$A:$A,0),COLUMN(S$50))))+(IF(ISNA(INDEX('1. Вставить из конвертера'!$1:$1048576,MATCH($D82,'1. Вставить из конвертера'!$A:$A,0),COLUMN(S$50))),0,INDEX('1. Вставить из конвертера'!$1:$1048576,MATCH($D82,'1. Вставить из конвертера'!$A:$A,0),COLUMN(S$50))))</f>
        <v>0</v>
      </c>
      <c r="T59" s="29">
        <f>(IF(ISNA(INDEX('1. Вставить из конвертера'!$1:$1048576,MATCH($B82,'1. Вставить из конвертера'!$A:$A,0),COLUMN(T$50))),0,INDEX('1. Вставить из конвертера'!$1:$1048576,MATCH($B82,'1. Вставить из конвертера'!$A:$A,0),COLUMN(T$50))))+(IF(ISNA(INDEX('1. Вставить из конвертера'!$1:$1048576,MATCH($C82,'1. Вставить из конвертера'!$A:$A,0),COLUMN(T$50))),0,INDEX('1. Вставить из конвертера'!$1:$1048576,MATCH($C82,'1. Вставить из конвертера'!$A:$A,0),COLUMN(T$50))))+(IF(ISNA(INDEX('1. Вставить из конвертера'!$1:$1048576,MATCH($D82,'1. Вставить из конвертера'!$A:$A,0),COLUMN(T$50))),0,INDEX('1. Вставить из конвертера'!$1:$1048576,MATCH($D82,'1. Вставить из конвертера'!$A:$A,0),COLUMN(T$50))))</f>
        <v>0</v>
      </c>
      <c r="U59" s="29">
        <f>(IF(ISNA(INDEX('1. Вставить из конвертера'!$1:$1048576,MATCH($B82,'1. Вставить из конвертера'!$A:$A,0),COLUMN(U$50))),0,INDEX('1. Вставить из конвертера'!$1:$1048576,MATCH($B82,'1. Вставить из конвертера'!$A:$A,0),COLUMN(U$50))))+(IF(ISNA(INDEX('1. Вставить из конвертера'!$1:$1048576,MATCH($C82,'1. Вставить из конвертера'!$A:$A,0),COLUMN(U$50))),0,INDEX('1. Вставить из конвертера'!$1:$1048576,MATCH($C82,'1. Вставить из конвертера'!$A:$A,0),COLUMN(U$50))))+(IF(ISNA(INDEX('1. Вставить из конвертера'!$1:$1048576,MATCH($D82,'1. Вставить из конвертера'!$A:$A,0),COLUMN(U$50))),0,INDEX('1. Вставить из конвертера'!$1:$1048576,MATCH($D82,'1. Вставить из конвертера'!$A:$A,0),COLUMN(U$50))))</f>
        <v>0</v>
      </c>
      <c r="V59" s="29">
        <f>(IF(ISNA(INDEX('1. Вставить из конвертера'!$1:$1048576,MATCH($B82,'1. Вставить из конвертера'!$A:$A,0),COLUMN(V$50))),0,INDEX('1. Вставить из конвертера'!$1:$1048576,MATCH($B82,'1. Вставить из конвертера'!$A:$A,0),COLUMN(V$50))))+(IF(ISNA(INDEX('1. Вставить из конвертера'!$1:$1048576,MATCH($C82,'1. Вставить из конвертера'!$A:$A,0),COLUMN(V$50))),0,INDEX('1. Вставить из конвертера'!$1:$1048576,MATCH($C82,'1. Вставить из конвертера'!$A:$A,0),COLUMN(V$50))))+(IF(ISNA(INDEX('1. Вставить из конвертера'!$1:$1048576,MATCH($D82,'1. Вставить из конвертера'!$A:$A,0),COLUMN(V$50))),0,INDEX('1. Вставить из конвертера'!$1:$1048576,MATCH($D82,'1. Вставить из конвертера'!$A:$A,0),COLUMN(V$50))))</f>
        <v>0</v>
      </c>
      <c r="W59" s="29">
        <f>(IF(ISNA(INDEX('1. Вставить из конвертера'!$1:$1048576,MATCH($B82,'1. Вставить из конвертера'!$A:$A,0),COLUMN(W$50))),0,INDEX('1. Вставить из конвертера'!$1:$1048576,MATCH($B82,'1. Вставить из конвертера'!$A:$A,0),COLUMN(W$50))))+(IF(ISNA(INDEX('1. Вставить из конвертера'!$1:$1048576,MATCH($C82,'1. Вставить из конвертера'!$A:$A,0),COLUMN(W$50))),0,INDEX('1. Вставить из конвертера'!$1:$1048576,MATCH($C82,'1. Вставить из конвертера'!$A:$A,0),COLUMN(W$50))))+(IF(ISNA(INDEX('1. Вставить из конвертера'!$1:$1048576,MATCH($D82,'1. Вставить из конвертера'!$A:$A,0),COLUMN(W$50))),0,INDEX('1. Вставить из конвертера'!$1:$1048576,MATCH($D82,'1. Вставить из конвертера'!$A:$A,0),COLUMN(W$50))))</f>
        <v>0</v>
      </c>
      <c r="X59" s="29">
        <f>(IF(ISNA(INDEX('1. Вставить из конвертера'!$1:$1048576,MATCH($B82,'1. Вставить из конвертера'!$A:$A,0),COLUMN(X$50))),0,INDEX('1. Вставить из конвертера'!$1:$1048576,MATCH($B82,'1. Вставить из конвертера'!$A:$A,0),COLUMN(X$50))))+(IF(ISNA(INDEX('1. Вставить из конвертера'!$1:$1048576,MATCH($C82,'1. Вставить из конвертера'!$A:$A,0),COLUMN(X$50))),0,INDEX('1. Вставить из конвертера'!$1:$1048576,MATCH($C82,'1. Вставить из конвертера'!$A:$A,0),COLUMN(X$50))))+(IF(ISNA(INDEX('1. Вставить из конвертера'!$1:$1048576,MATCH($D82,'1. Вставить из конвертера'!$A:$A,0),COLUMN(X$50))),0,INDEX('1. Вставить из конвертера'!$1:$1048576,MATCH($D82,'1. Вставить из конвертера'!$A:$A,0),COLUMN(X$50))))</f>
        <v>0</v>
      </c>
      <c r="Y59" s="29">
        <f>(IF(ISNA(INDEX('1. Вставить из конвертера'!$1:$1048576,MATCH($B82,'1. Вставить из конвертера'!$A:$A,0),COLUMN(Y$50))),0,INDEX('1. Вставить из конвертера'!$1:$1048576,MATCH($B82,'1. Вставить из конвертера'!$A:$A,0),COLUMN(Y$50))))+(IF(ISNA(INDEX('1. Вставить из конвертера'!$1:$1048576,MATCH($C82,'1. Вставить из конвертера'!$A:$A,0),COLUMN(Y$50))),0,INDEX('1. Вставить из конвертера'!$1:$1048576,MATCH($C82,'1. Вставить из конвертера'!$A:$A,0),COLUMN(Y$50))))+(IF(ISNA(INDEX('1. Вставить из конвертера'!$1:$1048576,MATCH($D82,'1. Вставить из конвертера'!$A:$A,0),COLUMN(Y$50))),0,INDEX('1. Вставить из конвертера'!$1:$1048576,MATCH($D82,'1. Вставить из конвертера'!$A:$A,0),COLUMN(Y$50))))</f>
        <v>0</v>
      </c>
      <c r="Z59" s="29">
        <f>(IF(ISNA(INDEX('1. Вставить из конвертера'!$1:$1048576,MATCH($B82,'1. Вставить из конвертера'!$A:$A,0),COLUMN(Z$50))),0,INDEX('1. Вставить из конвертера'!$1:$1048576,MATCH($B82,'1. Вставить из конвертера'!$A:$A,0),COLUMN(Z$50))))+(IF(ISNA(INDEX('1. Вставить из конвертера'!$1:$1048576,MATCH($C82,'1. Вставить из конвертера'!$A:$A,0),COLUMN(Z$50))),0,INDEX('1. Вставить из конвертера'!$1:$1048576,MATCH($C82,'1. Вставить из конвертера'!$A:$A,0),COLUMN(Z$50))))+(IF(ISNA(INDEX('1. Вставить из конвертера'!$1:$1048576,MATCH($D82,'1. Вставить из конвертера'!$A:$A,0),COLUMN(Z$50))),0,INDEX('1. Вставить из конвертера'!$1:$1048576,MATCH($D82,'1. Вставить из конвертера'!$A:$A,0),COLUMN(Z$50))))</f>
        <v>0</v>
      </c>
      <c r="AA59" s="29">
        <f>(IF(ISNA(INDEX('1. Вставить из конвертера'!$1:$1048576,MATCH($B82,'1. Вставить из конвертера'!$A:$A,0),COLUMN(AA$50))),0,INDEX('1. Вставить из конвертера'!$1:$1048576,MATCH($B82,'1. Вставить из конвертера'!$A:$A,0),COLUMN(AA$50))))+(IF(ISNA(INDEX('1. Вставить из конвертера'!$1:$1048576,MATCH($C82,'1. Вставить из конвертера'!$A:$A,0),COLUMN(AA$50))),0,INDEX('1. Вставить из конвертера'!$1:$1048576,MATCH($C82,'1. Вставить из конвертера'!$A:$A,0),COLUMN(AA$50))))+(IF(ISNA(INDEX('1. Вставить из конвертера'!$1:$1048576,MATCH($D82,'1. Вставить из конвертера'!$A:$A,0),COLUMN(AA$50))),0,INDEX('1. Вставить из конвертера'!$1:$1048576,MATCH($D82,'1. Вставить из конвертера'!$A:$A,0),COLUMN(AA$50))))</f>
        <v>0</v>
      </c>
      <c r="AB59" s="29">
        <f>(IF(ISNA(INDEX('1. Вставить из конвертера'!$1:$1048576,MATCH($B82,'1. Вставить из конвертера'!$A:$A,0),COLUMN(AB$50))),0,INDEX('1. Вставить из конвертера'!$1:$1048576,MATCH($B82,'1. Вставить из конвертера'!$A:$A,0),COLUMN(AB$50))))+(IF(ISNA(INDEX('1. Вставить из конвертера'!$1:$1048576,MATCH($C82,'1. Вставить из конвертера'!$A:$A,0),COLUMN(AB$50))),0,INDEX('1. Вставить из конвертера'!$1:$1048576,MATCH($C82,'1. Вставить из конвертера'!$A:$A,0),COLUMN(AB$50))))+(IF(ISNA(INDEX('1. Вставить из конвертера'!$1:$1048576,MATCH($D82,'1. Вставить из конвертера'!$A:$A,0),COLUMN(AB$50))),0,INDEX('1. Вставить из конвертера'!$1:$1048576,MATCH($D82,'1. Вставить из конвертера'!$A:$A,0),COLUMN(AB$50))))</f>
        <v>0</v>
      </c>
      <c r="AC59" s="29">
        <f>(IF(ISNA(INDEX('1. Вставить из конвертера'!$1:$1048576,MATCH($B82,'1. Вставить из конвертера'!$A:$A,0),COLUMN(AC$50))),0,INDEX('1. Вставить из конвертера'!$1:$1048576,MATCH($B82,'1. Вставить из конвертера'!$A:$A,0),COLUMN(AC$50))))+(IF(ISNA(INDEX('1. Вставить из конвертера'!$1:$1048576,MATCH($C82,'1. Вставить из конвертера'!$A:$A,0),COLUMN(AC$50))),0,INDEX('1. Вставить из конвертера'!$1:$1048576,MATCH($C82,'1. Вставить из конвертера'!$A:$A,0),COLUMN(AC$50))))+(IF(ISNA(INDEX('1. Вставить из конвертера'!$1:$1048576,MATCH($D82,'1. Вставить из конвертера'!$A:$A,0),COLUMN(AC$50))),0,INDEX('1. Вставить из конвертера'!$1:$1048576,MATCH($D82,'1. Вставить из конвертера'!$A:$A,0),COLUMN(AC$50))))</f>
        <v>0</v>
      </c>
      <c r="AD59" s="29">
        <f>(IF(ISNA(INDEX('1. Вставить из конвертера'!$1:$1048576,MATCH($B82,'1. Вставить из конвертера'!$A:$A,0),COLUMN(AD$50))),0,INDEX('1. Вставить из конвертера'!$1:$1048576,MATCH($B82,'1. Вставить из конвертера'!$A:$A,0),COLUMN(AD$50))))+(IF(ISNA(INDEX('1. Вставить из конвертера'!$1:$1048576,MATCH($C82,'1. Вставить из конвертера'!$A:$A,0),COLUMN(AD$50))),0,INDEX('1. Вставить из конвертера'!$1:$1048576,MATCH($C82,'1. Вставить из конвертера'!$A:$A,0),COLUMN(AD$50))))+(IF(ISNA(INDEX('1. Вставить из конвертера'!$1:$1048576,MATCH($D82,'1. Вставить из конвертера'!$A:$A,0),COLUMN(AD$50))),0,INDEX('1. Вставить из конвертера'!$1:$1048576,MATCH($D82,'1. Вставить из конвертера'!$A:$A,0),COLUMN(AD$50))))</f>
        <v>0</v>
      </c>
      <c r="AE59" s="29">
        <f>(IF(ISNA(INDEX('1. Вставить из конвертера'!$1:$1048576,MATCH($B82,'1. Вставить из конвертера'!$A:$A,0),COLUMN(AE$50))),0,INDEX('1. Вставить из конвертера'!$1:$1048576,MATCH($B82,'1. Вставить из конвертера'!$A:$A,0),COLUMN(AE$50))))+(IF(ISNA(INDEX('1. Вставить из конвертера'!$1:$1048576,MATCH($C82,'1. Вставить из конвертера'!$A:$A,0),COLUMN(AE$50))),0,INDEX('1. Вставить из конвертера'!$1:$1048576,MATCH($C82,'1. Вставить из конвертера'!$A:$A,0),COLUMN(AE$50))))+(IF(ISNA(INDEX('1. Вставить из конвертера'!$1:$1048576,MATCH($D82,'1. Вставить из конвертера'!$A:$A,0),COLUMN(AE$50))),0,INDEX('1. Вставить из конвертера'!$1:$1048576,MATCH($D82,'1. Вставить из конвертера'!$A:$A,0),COLUMN(AE$50))))</f>
        <v>0</v>
      </c>
      <c r="AF59" s="29">
        <f>(IF(ISNA(INDEX('1. Вставить из конвертера'!$1:$1048576,MATCH($B82,'1. Вставить из конвертера'!$A:$A,0),COLUMN(AF$50))),0,INDEX('1. Вставить из конвертера'!$1:$1048576,MATCH($B82,'1. Вставить из конвертера'!$A:$A,0),COLUMN(AF$50))))+(IF(ISNA(INDEX('1. Вставить из конвертера'!$1:$1048576,MATCH($C82,'1. Вставить из конвертера'!$A:$A,0),COLUMN(AF$50))),0,INDEX('1. Вставить из конвертера'!$1:$1048576,MATCH($C82,'1. Вставить из конвертера'!$A:$A,0),COLUMN(AF$50))))+(IF(ISNA(INDEX('1. Вставить из конвертера'!$1:$1048576,MATCH($D82,'1. Вставить из конвертера'!$A:$A,0),COLUMN(AF$50))),0,INDEX('1. Вставить из конвертера'!$1:$1048576,MATCH($D82,'1. Вставить из конвертера'!$A:$A,0),COLUMN(AF$50))))</f>
        <v>0</v>
      </c>
      <c r="AG59" s="29">
        <f>(IF(ISNA(INDEX('1. Вставить из конвертера'!$1:$1048576,MATCH($B82,'1. Вставить из конвертера'!$A:$A,0),COLUMN(AG$50))),0,INDEX('1. Вставить из конвертера'!$1:$1048576,MATCH($B82,'1. Вставить из конвертера'!$A:$A,0),COLUMN(AG$50))))+(IF(ISNA(INDEX('1. Вставить из конвертера'!$1:$1048576,MATCH($C82,'1. Вставить из конвертера'!$A:$A,0),COLUMN(AG$50))),0,INDEX('1. Вставить из конвертера'!$1:$1048576,MATCH($C82,'1. Вставить из конвертера'!$A:$A,0),COLUMN(AG$50))))+(IF(ISNA(INDEX('1. Вставить из конвертера'!$1:$1048576,MATCH($D82,'1. Вставить из конвертера'!$A:$A,0),COLUMN(AG$50))),0,INDEX('1. Вставить из конвертера'!$1:$1048576,MATCH($D82,'1. Вставить из конвертера'!$A:$A,0),COLUMN(AG$50))))</f>
        <v>0</v>
      </c>
      <c r="AH59" s="29">
        <f>(IF(ISNA(INDEX('1. Вставить из конвертера'!$1:$1048576,MATCH($B82,'1. Вставить из конвертера'!$A:$A,0),COLUMN(AH$50))),0,INDEX('1. Вставить из конвертера'!$1:$1048576,MATCH($B82,'1. Вставить из конвертера'!$A:$A,0),COLUMN(AH$50))))+(IF(ISNA(INDEX('1. Вставить из конвертера'!$1:$1048576,MATCH($C82,'1. Вставить из конвертера'!$A:$A,0),COLUMN(AH$50))),0,INDEX('1. Вставить из конвертера'!$1:$1048576,MATCH($C82,'1. Вставить из конвертера'!$A:$A,0),COLUMN(AH$50))))+(IF(ISNA(INDEX('1. Вставить из конвертера'!$1:$1048576,MATCH($D82,'1. Вставить из конвертера'!$A:$A,0),COLUMN(AH$50))),0,INDEX('1. Вставить из конвертера'!$1:$1048576,MATCH($D82,'1. Вставить из конвертера'!$A:$A,0),COLUMN(AH$50))))</f>
        <v>0</v>
      </c>
      <c r="AI59" s="29">
        <f>(IF(ISNA(INDEX('1. Вставить из конвертера'!$1:$1048576,MATCH($B82,'1. Вставить из конвертера'!$A:$A,0),COLUMN(AI$50))),0,INDEX('1. Вставить из конвертера'!$1:$1048576,MATCH($B82,'1. Вставить из конвертера'!$A:$A,0),COLUMN(AI$50))))+(IF(ISNA(INDEX('1. Вставить из конвертера'!$1:$1048576,MATCH($C82,'1. Вставить из конвертера'!$A:$A,0),COLUMN(AI$50))),0,INDEX('1. Вставить из конвертера'!$1:$1048576,MATCH($C82,'1. Вставить из конвертера'!$A:$A,0),COLUMN(AI$50))))+(IF(ISNA(INDEX('1. Вставить из конвертера'!$1:$1048576,MATCH($D82,'1. Вставить из конвертера'!$A:$A,0),COLUMN(AI$50))),0,INDEX('1. Вставить из конвертера'!$1:$1048576,MATCH($D82,'1. Вставить из конвертера'!$A:$A,0),COLUMN(AI$50))))</f>
        <v>0</v>
      </c>
      <c r="AJ59" s="29">
        <f>(IF(ISNA(INDEX('1. Вставить из конвертера'!$1:$1048576,MATCH($B82,'1. Вставить из конвертера'!$A:$A,0),COLUMN(AJ$50))),0,INDEX('1. Вставить из конвертера'!$1:$1048576,MATCH($B82,'1. Вставить из конвертера'!$A:$A,0),COLUMN(AJ$50))))+(IF(ISNA(INDEX('1. Вставить из конвертера'!$1:$1048576,MATCH($C82,'1. Вставить из конвертера'!$A:$A,0),COLUMN(AJ$50))),0,INDEX('1. Вставить из конвертера'!$1:$1048576,MATCH($C82,'1. Вставить из конвертера'!$A:$A,0),COLUMN(AJ$50))))+(IF(ISNA(INDEX('1. Вставить из конвертера'!$1:$1048576,MATCH($D82,'1. Вставить из конвертера'!$A:$A,0),COLUMN(AJ$50))),0,INDEX('1. Вставить из конвертера'!$1:$1048576,MATCH($D82,'1. Вставить из конвертера'!$A:$A,0),COLUMN(AJ$50))))</f>
        <v>0</v>
      </c>
      <c r="AK59" s="29">
        <f>(IF(ISNA(INDEX('1. Вставить из конвертера'!$1:$1048576,MATCH($B82,'1. Вставить из конвертера'!$A:$A,0),COLUMN(AK$50))),0,INDEX('1. Вставить из конвертера'!$1:$1048576,MATCH($B82,'1. Вставить из конвертера'!$A:$A,0),COLUMN(AK$50))))+(IF(ISNA(INDEX('1. Вставить из конвертера'!$1:$1048576,MATCH($C82,'1. Вставить из конвертера'!$A:$A,0),COLUMN(AK$50))),0,INDEX('1. Вставить из конвертера'!$1:$1048576,MATCH($C82,'1. Вставить из конвертера'!$A:$A,0),COLUMN(AK$50))))+(IF(ISNA(INDEX('1. Вставить из конвертера'!$1:$1048576,MATCH($D82,'1. Вставить из конвертера'!$A:$A,0),COLUMN(AK$50))),0,INDEX('1. Вставить из конвертера'!$1:$1048576,MATCH($D82,'1. Вставить из конвертера'!$A:$A,0),COLUMN(AK$50))))</f>
        <v>0</v>
      </c>
      <c r="AL59" s="29">
        <f>(IF(ISNA(INDEX('1. Вставить из конвертера'!$1:$1048576,MATCH($B82,'1. Вставить из конвертера'!$A:$A,0),COLUMN(AL$50))),0,INDEX('1. Вставить из конвертера'!$1:$1048576,MATCH($B82,'1. Вставить из конвертера'!$A:$A,0),COLUMN(AL$50))))+(IF(ISNA(INDEX('1. Вставить из конвертера'!$1:$1048576,MATCH($C82,'1. Вставить из конвертера'!$A:$A,0),COLUMN(AL$50))),0,INDEX('1. Вставить из конвертера'!$1:$1048576,MATCH($C82,'1. Вставить из конвертера'!$A:$A,0),COLUMN(AL$50))))+(IF(ISNA(INDEX('1. Вставить из конвертера'!$1:$1048576,MATCH($D82,'1. Вставить из конвертера'!$A:$A,0),COLUMN(AL$50))),0,INDEX('1. Вставить из конвертера'!$1:$1048576,MATCH($D82,'1. Вставить из конвертера'!$A:$A,0),COLUMN(AL$50))))</f>
        <v>0</v>
      </c>
      <c r="AM59" s="29">
        <f>(IF(ISNA(INDEX('1. Вставить из конвертера'!$1:$1048576,MATCH($B82,'1. Вставить из конвертера'!$A:$A,0),COLUMN(AM$50))),0,INDEX('1. Вставить из конвертера'!$1:$1048576,MATCH($B82,'1. Вставить из конвертера'!$A:$A,0),COLUMN(AM$50))))+(IF(ISNA(INDEX('1. Вставить из конвертера'!$1:$1048576,MATCH($C82,'1. Вставить из конвертера'!$A:$A,0),COLUMN(AM$50))),0,INDEX('1. Вставить из конвертера'!$1:$1048576,MATCH($C82,'1. Вставить из конвертера'!$A:$A,0),COLUMN(AM$50))))+(IF(ISNA(INDEX('1. Вставить из конвертера'!$1:$1048576,MATCH($D82,'1. Вставить из конвертера'!$A:$A,0),COLUMN(AM$50))),0,INDEX('1. Вставить из конвертера'!$1:$1048576,MATCH($D82,'1. Вставить из конвертера'!$A:$A,0),COLUMN(AM$50))))</f>
        <v>0</v>
      </c>
      <c r="AN59" s="29">
        <f>(IF(ISNA(INDEX('1. Вставить из конвертера'!$1:$1048576,MATCH($B82,'1. Вставить из конвертера'!$A:$A,0),COLUMN(AN$50))),0,INDEX('1. Вставить из конвертера'!$1:$1048576,MATCH($B82,'1. Вставить из конвертера'!$A:$A,0),COLUMN(AN$50))))+(IF(ISNA(INDEX('1. Вставить из конвертера'!$1:$1048576,MATCH($C82,'1. Вставить из конвертера'!$A:$A,0),COLUMN(AN$50))),0,INDEX('1. Вставить из конвертера'!$1:$1048576,MATCH($C82,'1. Вставить из конвертера'!$A:$A,0),COLUMN(AN$50))))+(IF(ISNA(INDEX('1. Вставить из конвертера'!$1:$1048576,MATCH($D82,'1. Вставить из конвертера'!$A:$A,0),COLUMN(AN$50))),0,INDEX('1. Вставить из конвертера'!$1:$1048576,MATCH($D82,'1. Вставить из конвертера'!$A:$A,0),COLUMN(AN$50))))</f>
        <v>0</v>
      </c>
      <c r="AO59" s="29">
        <f>(IF(ISNA(INDEX('1. Вставить из конвертера'!$1:$1048576,MATCH($B82,'1. Вставить из конвертера'!$A:$A,0),COLUMN(AO$50))),0,INDEX('1. Вставить из конвертера'!$1:$1048576,MATCH($B82,'1. Вставить из конвертера'!$A:$A,0),COLUMN(AO$50))))+(IF(ISNA(INDEX('1. Вставить из конвертера'!$1:$1048576,MATCH($C82,'1. Вставить из конвертера'!$A:$A,0),COLUMN(AO$50))),0,INDEX('1. Вставить из конвертера'!$1:$1048576,MATCH($C82,'1. Вставить из конвертера'!$A:$A,0),COLUMN(AO$50))))+(IF(ISNA(INDEX('1. Вставить из конвертера'!$1:$1048576,MATCH($D82,'1. Вставить из конвертера'!$A:$A,0),COLUMN(AO$50))),0,INDEX('1. Вставить из конвертера'!$1:$1048576,MATCH($D82,'1. Вставить из конвертера'!$A:$A,0),COLUMN(AO$50))))</f>
        <v>0</v>
      </c>
      <c r="AP59" s="29">
        <f>(IF(ISNA(INDEX('1. Вставить из конвертера'!$1:$1048576,MATCH($B82,'1. Вставить из конвертера'!$A:$A,0),COLUMN(AP$50))),0,INDEX('1. Вставить из конвертера'!$1:$1048576,MATCH($B82,'1. Вставить из конвертера'!$A:$A,0),COLUMN(AP$50))))+(IF(ISNA(INDEX('1. Вставить из конвертера'!$1:$1048576,MATCH($C82,'1. Вставить из конвертера'!$A:$A,0),COLUMN(AP$50))),0,INDEX('1. Вставить из конвертера'!$1:$1048576,MATCH($C82,'1. Вставить из конвертера'!$A:$A,0),COLUMN(AP$50))))+(IF(ISNA(INDEX('1. Вставить из конвертера'!$1:$1048576,MATCH($D82,'1. Вставить из конвертера'!$A:$A,0),COLUMN(AP$50))),0,INDEX('1. Вставить из конвертера'!$1:$1048576,MATCH($D82,'1. Вставить из конвертера'!$A:$A,0),COLUMN(AP$50))))</f>
        <v>0</v>
      </c>
      <c r="AQ59" s="29">
        <f>(IF(ISNA(INDEX('1. Вставить из конвертера'!$1:$1048576,MATCH($B82,'1. Вставить из конвертера'!$A:$A,0),COLUMN(AQ$50))),0,INDEX('1. Вставить из конвертера'!$1:$1048576,MATCH($B82,'1. Вставить из конвертера'!$A:$A,0),COLUMN(AQ$50))))+(IF(ISNA(INDEX('1. Вставить из конвертера'!$1:$1048576,MATCH($C82,'1. Вставить из конвертера'!$A:$A,0),COLUMN(AQ$50))),0,INDEX('1. Вставить из конвертера'!$1:$1048576,MATCH($C82,'1. Вставить из конвертера'!$A:$A,0),COLUMN(AQ$50))))+(IF(ISNA(INDEX('1. Вставить из конвертера'!$1:$1048576,MATCH($D82,'1. Вставить из конвертера'!$A:$A,0),COLUMN(AQ$50))),0,INDEX('1. Вставить из конвертера'!$1:$1048576,MATCH($D82,'1. Вставить из конвертера'!$A:$A,0),COLUMN(AQ$50))))</f>
        <v>0</v>
      </c>
      <c r="AR59" s="29">
        <f>(IF(ISNA(INDEX('1. Вставить из конвертера'!$1:$1048576,MATCH($B82,'1. Вставить из конвертера'!$A:$A,0),COLUMN(AR$50))),0,INDEX('1. Вставить из конвертера'!$1:$1048576,MATCH($B82,'1. Вставить из конвертера'!$A:$A,0),COLUMN(AR$50))))+(IF(ISNA(INDEX('1. Вставить из конвертера'!$1:$1048576,MATCH($C82,'1. Вставить из конвертера'!$A:$A,0),COLUMN(AR$50))),0,INDEX('1. Вставить из конвертера'!$1:$1048576,MATCH($C82,'1. Вставить из конвертера'!$A:$A,0),COLUMN(AR$50))))+(IF(ISNA(INDEX('1. Вставить из конвертера'!$1:$1048576,MATCH($D82,'1. Вставить из конвертера'!$A:$A,0),COLUMN(AR$50))),0,INDEX('1. Вставить из конвертера'!$1:$1048576,MATCH($D82,'1. Вставить из конвертера'!$A:$A,0),COLUMN(AR$50))))</f>
        <v>0</v>
      </c>
      <c r="AS59" s="29">
        <f>(IF(ISNA(INDEX('1. Вставить из конвертера'!$1:$1048576,MATCH($B82,'1. Вставить из конвертера'!$A:$A,0),COLUMN(AS$50))),0,INDEX('1. Вставить из конвертера'!$1:$1048576,MATCH($B82,'1. Вставить из конвертера'!$A:$A,0),COLUMN(AS$50))))+(IF(ISNA(INDEX('1. Вставить из конвертера'!$1:$1048576,MATCH($C82,'1. Вставить из конвертера'!$A:$A,0),COLUMN(AS$50))),0,INDEX('1. Вставить из конвертера'!$1:$1048576,MATCH($C82,'1. Вставить из конвертера'!$A:$A,0),COLUMN(AS$50))))+(IF(ISNA(INDEX('1. Вставить из конвертера'!$1:$1048576,MATCH($D82,'1. Вставить из конвертера'!$A:$A,0),COLUMN(AS$50))),0,INDEX('1. Вставить из конвертера'!$1:$1048576,MATCH($D82,'1. Вставить из конвертера'!$A:$A,0),COLUMN(AS$50))))</f>
        <v>0</v>
      </c>
      <c r="AT59" s="29">
        <f>(IF(ISNA(INDEX('1. Вставить из конвертера'!$1:$1048576,MATCH($B82,'1. Вставить из конвертера'!$A:$A,0),COLUMN(AT$50))),0,INDEX('1. Вставить из конвертера'!$1:$1048576,MATCH($B82,'1. Вставить из конвертера'!$A:$A,0),COLUMN(AT$50))))+(IF(ISNA(INDEX('1. Вставить из конвертера'!$1:$1048576,MATCH($C82,'1. Вставить из конвертера'!$A:$A,0),COLUMN(AT$50))),0,INDEX('1. Вставить из конвертера'!$1:$1048576,MATCH($C82,'1. Вставить из конвертера'!$A:$A,0),COLUMN(AT$50))))+(IF(ISNA(INDEX('1. Вставить из конвертера'!$1:$1048576,MATCH($D82,'1. Вставить из конвертера'!$A:$A,0),COLUMN(AT$50))),0,INDEX('1. Вставить из конвертера'!$1:$1048576,MATCH($D82,'1. Вставить из конвертера'!$A:$A,0),COLUMN(AT$50))))</f>
        <v>0</v>
      </c>
      <c r="AU59" s="29">
        <f>(IF(ISNA(INDEX('1. Вставить из конвертера'!$1:$1048576,MATCH($B82,'1. Вставить из конвертера'!$A:$A,0),COLUMN(AU$50))),0,INDEX('1. Вставить из конвертера'!$1:$1048576,MATCH($B82,'1. Вставить из конвертера'!$A:$A,0),COLUMN(AU$50))))+(IF(ISNA(INDEX('1. Вставить из конвертера'!$1:$1048576,MATCH($C82,'1. Вставить из конвертера'!$A:$A,0),COLUMN(AU$50))),0,INDEX('1. Вставить из конвертера'!$1:$1048576,MATCH($C82,'1. Вставить из конвертера'!$A:$A,0),COLUMN(AU$50))))+(IF(ISNA(INDEX('1. Вставить из конвертера'!$1:$1048576,MATCH($D82,'1. Вставить из конвертера'!$A:$A,0),COLUMN(AU$50))),0,INDEX('1. Вставить из конвертера'!$1:$1048576,MATCH($D82,'1. Вставить из конвертера'!$A:$A,0),COLUMN(AU$50))))</f>
        <v>0</v>
      </c>
      <c r="AV59" s="29">
        <f>(IF(ISNA(INDEX('1. Вставить из конвертера'!$1:$1048576,MATCH($B82,'1. Вставить из конвертера'!$A:$A,0),COLUMN(AV$50))),0,INDEX('1. Вставить из конвертера'!$1:$1048576,MATCH($B82,'1. Вставить из конвертера'!$A:$A,0),COLUMN(AV$50))))+(IF(ISNA(INDEX('1. Вставить из конвертера'!$1:$1048576,MATCH($C82,'1. Вставить из конвертера'!$A:$A,0),COLUMN(AV$50))),0,INDEX('1. Вставить из конвертера'!$1:$1048576,MATCH($C82,'1. Вставить из конвертера'!$A:$A,0),COLUMN(AV$50))))+(IF(ISNA(INDEX('1. Вставить из конвертера'!$1:$1048576,MATCH($D82,'1. Вставить из конвертера'!$A:$A,0),COLUMN(AV$50))),0,INDEX('1. Вставить из конвертера'!$1:$1048576,MATCH($D82,'1. Вставить из конвертера'!$A:$A,0),COLUMN(AV$50))))</f>
        <v>0</v>
      </c>
      <c r="AW59" s="29">
        <f>(IF(ISNA(INDEX('1. Вставить из конвертера'!$1:$1048576,MATCH($B82,'1. Вставить из конвертера'!$A:$A,0),COLUMN(AW$50))),0,INDEX('1. Вставить из конвертера'!$1:$1048576,MATCH($B82,'1. Вставить из конвертера'!$A:$A,0),COLUMN(AW$50))))+(IF(ISNA(INDEX('1. Вставить из конвертера'!$1:$1048576,MATCH($C82,'1. Вставить из конвертера'!$A:$A,0),COLUMN(AW$50))),0,INDEX('1. Вставить из конвертера'!$1:$1048576,MATCH($C82,'1. Вставить из конвертера'!$A:$A,0),COLUMN(AW$50))))+(IF(ISNA(INDEX('1. Вставить из конвертера'!$1:$1048576,MATCH($D82,'1. Вставить из конвертера'!$A:$A,0),COLUMN(AW$50))),0,INDEX('1. Вставить из конвертера'!$1:$1048576,MATCH($D82,'1. Вставить из конвертера'!$A:$A,0),COLUMN(AW$50))))</f>
        <v>0</v>
      </c>
      <c r="AX59" s="29">
        <f>(IF(ISNA(INDEX('1. Вставить из конвертера'!$1:$1048576,MATCH($B82,'1. Вставить из конвертера'!$A:$A,0),COLUMN(AX$50))),0,INDEX('1. Вставить из конвертера'!$1:$1048576,MATCH($B82,'1. Вставить из конвертера'!$A:$A,0),COLUMN(AX$50))))+(IF(ISNA(INDEX('1. Вставить из конвертера'!$1:$1048576,MATCH($C82,'1. Вставить из конвертера'!$A:$A,0),COLUMN(AX$50))),0,INDEX('1. Вставить из конвертера'!$1:$1048576,MATCH($C82,'1. Вставить из конвертера'!$A:$A,0),COLUMN(AX$50))))+(IF(ISNA(INDEX('1. Вставить из конвертера'!$1:$1048576,MATCH($D82,'1. Вставить из конвертера'!$A:$A,0),COLUMN(AX$50))),0,INDEX('1. Вставить из конвертера'!$1:$1048576,MATCH($D82,'1. Вставить из конвертера'!$A:$A,0),COLUMN(AX$50))))</f>
        <v>0</v>
      </c>
      <c r="AY59" s="29">
        <f>(IF(ISNA(INDEX('1. Вставить из конвертера'!$1:$1048576,MATCH($B82,'1. Вставить из конвертера'!$A:$A,0),COLUMN(AY$50))),0,INDEX('1. Вставить из конвертера'!$1:$1048576,MATCH($B82,'1. Вставить из конвертера'!$A:$A,0),COLUMN(AY$50))))+(IF(ISNA(INDEX('1. Вставить из конвертера'!$1:$1048576,MATCH($C82,'1. Вставить из конвертера'!$A:$A,0),COLUMN(AY$50))),0,INDEX('1. Вставить из конвертера'!$1:$1048576,MATCH($C82,'1. Вставить из конвертера'!$A:$A,0),COLUMN(AY$50))))+(IF(ISNA(INDEX('1. Вставить из конвертера'!$1:$1048576,MATCH($D82,'1. Вставить из конвертера'!$A:$A,0),COLUMN(AY$50))),0,INDEX('1. Вставить из конвертера'!$1:$1048576,MATCH($D82,'1. Вставить из конвертера'!$A:$A,0),COLUMN(AY$50))))</f>
        <v>0</v>
      </c>
      <c r="AZ59" s="29">
        <f>(IF(ISNA(INDEX('1. Вставить из конвертера'!$1:$1048576,MATCH($B82,'1. Вставить из конвертера'!$A:$A,0),COLUMN(AZ$50))),0,INDEX('1. Вставить из конвертера'!$1:$1048576,MATCH($B82,'1. Вставить из конвертера'!$A:$A,0),COLUMN(AZ$50))))+(IF(ISNA(INDEX('1. Вставить из конвертера'!$1:$1048576,MATCH($C82,'1. Вставить из конвертера'!$A:$A,0),COLUMN(AZ$50))),0,INDEX('1. Вставить из конвертера'!$1:$1048576,MATCH($C82,'1. Вставить из конвертера'!$A:$A,0),COLUMN(AZ$50))))+(IF(ISNA(INDEX('1. Вставить из конвертера'!$1:$1048576,MATCH($D82,'1. Вставить из конвертера'!$A:$A,0),COLUMN(AZ$50))),0,INDEX('1. Вставить из конвертера'!$1:$1048576,MATCH($D82,'1. Вставить из конвертера'!$A:$A,0),COLUMN(AZ$50))))</f>
        <v>0</v>
      </c>
      <c r="BA59" s="29">
        <f>(IF(ISNA(INDEX('1. Вставить из конвертера'!$1:$1048576,MATCH($B82,'1. Вставить из конвертера'!$A:$A,0),COLUMN(BA$50))),0,INDEX('1. Вставить из конвертера'!$1:$1048576,MATCH($B82,'1. Вставить из конвертера'!$A:$A,0),COLUMN(BA$50))))+(IF(ISNA(INDEX('1. Вставить из конвертера'!$1:$1048576,MATCH($C82,'1. Вставить из конвертера'!$A:$A,0),COLUMN(BA$50))),0,INDEX('1. Вставить из конвертера'!$1:$1048576,MATCH($C82,'1. Вставить из конвертера'!$A:$A,0),COLUMN(BA$50))))+(IF(ISNA(INDEX('1. Вставить из конвертера'!$1:$1048576,MATCH($D82,'1. Вставить из конвертера'!$A:$A,0),COLUMN(BA$50))),0,INDEX('1. Вставить из конвертера'!$1:$1048576,MATCH($D82,'1. Вставить из конвертера'!$A:$A,0),COLUMN(BA$50))))</f>
        <v>0</v>
      </c>
      <c r="BB59" s="29">
        <f>(IF(ISNA(INDEX('1. Вставить из конвертера'!$1:$1048576,MATCH($B82,'1. Вставить из конвертера'!$A:$A,0),COLUMN(BB$50))),0,INDEX('1. Вставить из конвертера'!$1:$1048576,MATCH($B82,'1. Вставить из конвертера'!$A:$A,0),COLUMN(BB$50))))+(IF(ISNA(INDEX('1. Вставить из конвертера'!$1:$1048576,MATCH($C82,'1. Вставить из конвертера'!$A:$A,0),COLUMN(BB$50))),0,INDEX('1. Вставить из конвертера'!$1:$1048576,MATCH($C82,'1. Вставить из конвертера'!$A:$A,0),COLUMN(BB$50))))+(IF(ISNA(INDEX('1. Вставить из конвертера'!$1:$1048576,MATCH($D82,'1. Вставить из конвертера'!$A:$A,0),COLUMN(BB$50))),0,INDEX('1. Вставить из конвертера'!$1:$1048576,MATCH($D82,'1. Вставить из конвертера'!$A:$A,0),COLUMN(BB$50))))</f>
        <v>0</v>
      </c>
      <c r="BC59" s="29">
        <f>(IF(ISNA(INDEX('1. Вставить из конвертера'!$1:$1048576,MATCH($B82,'1. Вставить из конвертера'!$A:$A,0),COLUMN(BC$50))),0,INDEX('1. Вставить из конвертера'!$1:$1048576,MATCH($B82,'1. Вставить из конвертера'!$A:$A,0),COLUMN(BC$50))))+(IF(ISNA(INDEX('1. Вставить из конвертера'!$1:$1048576,MATCH($C82,'1. Вставить из конвертера'!$A:$A,0),COLUMN(BC$50))),0,INDEX('1. Вставить из конвертера'!$1:$1048576,MATCH($C82,'1. Вставить из конвертера'!$A:$A,0),COLUMN(BC$50))))+(IF(ISNA(INDEX('1. Вставить из конвертера'!$1:$1048576,MATCH($D82,'1. Вставить из конвертера'!$A:$A,0),COLUMN(BC$50))),0,INDEX('1. Вставить из конвертера'!$1:$1048576,MATCH($D82,'1. Вставить из конвертера'!$A:$A,0),COLUMN(BC$50))))</f>
        <v>0</v>
      </c>
      <c r="BD59" s="29">
        <f>(IF(ISNA(INDEX('1. Вставить из конвертера'!$1:$1048576,MATCH($B82,'1. Вставить из конвертера'!$A:$A,0),COLUMN(BD$50))),0,INDEX('1. Вставить из конвертера'!$1:$1048576,MATCH($B82,'1. Вставить из конвертера'!$A:$A,0),COLUMN(BD$50))))+(IF(ISNA(INDEX('1. Вставить из конвертера'!$1:$1048576,MATCH($C82,'1. Вставить из конвертера'!$A:$A,0),COLUMN(BD$50))),0,INDEX('1. Вставить из конвертера'!$1:$1048576,MATCH($C82,'1. Вставить из конвертера'!$A:$A,0),COLUMN(BD$50))))+(IF(ISNA(INDEX('1. Вставить из конвертера'!$1:$1048576,MATCH($D82,'1. Вставить из конвертера'!$A:$A,0),COLUMN(BD$50))),0,INDEX('1. Вставить из конвертера'!$1:$1048576,MATCH($D82,'1. Вставить из конвертера'!$A:$A,0),COLUMN(BD$50))))</f>
        <v>0</v>
      </c>
      <c r="BE59" s="29">
        <f>(IF(ISNA(INDEX('1. Вставить из конвертера'!$1:$1048576,MATCH($B82,'1. Вставить из конвертера'!$A:$A,0),COLUMN(BE$50))),0,INDEX('1. Вставить из конвертера'!$1:$1048576,MATCH($B82,'1. Вставить из конвертера'!$A:$A,0),COLUMN(BE$50))))+(IF(ISNA(INDEX('1. Вставить из конвертера'!$1:$1048576,MATCH($C82,'1. Вставить из конвертера'!$A:$A,0),COLUMN(BE$50))),0,INDEX('1. Вставить из конвертера'!$1:$1048576,MATCH($C82,'1. Вставить из конвертера'!$A:$A,0),COLUMN(BE$50))))+(IF(ISNA(INDEX('1. Вставить из конвертера'!$1:$1048576,MATCH($D82,'1. Вставить из конвертера'!$A:$A,0),COLUMN(BE$50))),0,INDEX('1. Вставить из конвертера'!$1:$1048576,MATCH($D82,'1. Вставить из конвертера'!$A:$A,0),COLUMN(BE$50))))</f>
        <v>0</v>
      </c>
      <c r="BF59" s="29">
        <f>(IF(ISNA(INDEX('1. Вставить из конвертера'!$1:$1048576,MATCH($B82,'1. Вставить из конвертера'!$A:$A,0),COLUMN(BF$50))),0,INDEX('1. Вставить из конвертера'!$1:$1048576,MATCH($B82,'1. Вставить из конвертера'!$A:$A,0),COLUMN(BF$50))))+(IF(ISNA(INDEX('1. Вставить из конвертера'!$1:$1048576,MATCH($C82,'1. Вставить из конвертера'!$A:$A,0),COLUMN(BF$50))),0,INDEX('1. Вставить из конвертера'!$1:$1048576,MATCH($C82,'1. Вставить из конвертера'!$A:$A,0),COLUMN(BF$50))))+(IF(ISNA(INDEX('1. Вставить из конвертера'!$1:$1048576,MATCH($D82,'1. Вставить из конвертера'!$A:$A,0),COLUMN(BF$50))),0,INDEX('1. Вставить из конвертера'!$1:$1048576,MATCH($D82,'1. Вставить из конвертера'!$A:$A,0),COLUMN(BF$50))))</f>
        <v>0</v>
      </c>
      <c r="BG59" s="29">
        <f>(IF(ISNA(INDEX('1. Вставить из конвертера'!$1:$1048576,MATCH($B82,'1. Вставить из конвертера'!$A:$A,0),COLUMN(BG$50))),0,INDEX('1. Вставить из конвертера'!$1:$1048576,MATCH($B82,'1. Вставить из конвертера'!$A:$A,0),COLUMN(BG$50))))+(IF(ISNA(INDEX('1. Вставить из конвертера'!$1:$1048576,MATCH($C82,'1. Вставить из конвертера'!$A:$A,0),COLUMN(BG$50))),0,INDEX('1. Вставить из конвертера'!$1:$1048576,MATCH($C82,'1. Вставить из конвертера'!$A:$A,0),COLUMN(BG$50))))+(IF(ISNA(INDEX('1. Вставить из конвертера'!$1:$1048576,MATCH($D82,'1. Вставить из конвертера'!$A:$A,0),COLUMN(BG$50))),0,INDEX('1. Вставить из конвертера'!$1:$1048576,MATCH($D82,'1. Вставить из конвертера'!$A:$A,0),COLUMN(BG$50))))</f>
        <v>0</v>
      </c>
      <c r="BH59" s="29">
        <f>(IF(ISNA(INDEX('1. Вставить из конвертера'!$1:$1048576,MATCH($B82,'1. Вставить из конвертера'!$A:$A,0),COLUMN(BH$50))),0,INDEX('1. Вставить из конвертера'!$1:$1048576,MATCH($B82,'1. Вставить из конвертера'!$A:$A,0),COLUMN(BH$50))))+(IF(ISNA(INDEX('1. Вставить из конвертера'!$1:$1048576,MATCH($C82,'1. Вставить из конвертера'!$A:$A,0),COLUMN(BH$50))),0,INDEX('1. Вставить из конвертера'!$1:$1048576,MATCH($C82,'1. Вставить из конвертера'!$A:$A,0),COLUMN(BH$50))))+(IF(ISNA(INDEX('1. Вставить из конвертера'!$1:$1048576,MATCH($D82,'1. Вставить из конвертера'!$A:$A,0),COLUMN(BH$50))),0,INDEX('1. Вставить из конвертера'!$1:$1048576,MATCH($D82,'1. Вставить из конвертера'!$A:$A,0),COLUMN(BH$50))))</f>
        <v>0</v>
      </c>
      <c r="BI59" s="29">
        <f>(IF(ISNA(INDEX('1. Вставить из конвертера'!$1:$1048576,MATCH($B82,'1. Вставить из конвертера'!$A:$A,0),COLUMN(BI$50))),0,INDEX('1. Вставить из конвертера'!$1:$1048576,MATCH($B82,'1. Вставить из конвертера'!$A:$A,0),COLUMN(BI$50))))+(IF(ISNA(INDEX('1. Вставить из конвертера'!$1:$1048576,MATCH($C82,'1. Вставить из конвертера'!$A:$A,0),COLUMN(BI$50))),0,INDEX('1. Вставить из конвертера'!$1:$1048576,MATCH($C82,'1. Вставить из конвертера'!$A:$A,0),COLUMN(BI$50))))+(IF(ISNA(INDEX('1. Вставить из конвертера'!$1:$1048576,MATCH($D82,'1. Вставить из конвертера'!$A:$A,0),COLUMN(BI$50))),0,INDEX('1. Вставить из конвертера'!$1:$1048576,MATCH($D82,'1. Вставить из конвертера'!$A:$A,0),COLUMN(BI$50))))</f>
        <v>0</v>
      </c>
      <c r="BJ59" s="29">
        <f>(IF(ISNA(INDEX('1. Вставить из конвертера'!$1:$1048576,MATCH($B82,'1. Вставить из конвертера'!$A:$A,0),COLUMN(BJ$50))),0,INDEX('1. Вставить из конвертера'!$1:$1048576,MATCH($B82,'1. Вставить из конвертера'!$A:$A,0),COLUMN(BJ$50))))+(IF(ISNA(INDEX('1. Вставить из конвертера'!$1:$1048576,MATCH($C82,'1. Вставить из конвертера'!$A:$A,0),COLUMN(BJ$50))),0,INDEX('1. Вставить из конвертера'!$1:$1048576,MATCH($C82,'1. Вставить из конвертера'!$A:$A,0),COLUMN(BJ$50))))+(IF(ISNA(INDEX('1. Вставить из конвертера'!$1:$1048576,MATCH($D82,'1. Вставить из конвертера'!$A:$A,0),COLUMN(BJ$50))),0,INDEX('1. Вставить из конвертера'!$1:$1048576,MATCH($D82,'1. Вставить из конвертера'!$A:$A,0),COLUMN(BJ$50))))</f>
        <v>0</v>
      </c>
      <c r="BK59" s="29">
        <f>(IF(ISNA(INDEX('1. Вставить из конвертера'!$1:$1048576,MATCH($B82,'1. Вставить из конвертера'!$A:$A,0),COLUMN(BK$50))),0,INDEX('1. Вставить из конвертера'!$1:$1048576,MATCH($B82,'1. Вставить из конвертера'!$A:$A,0),COLUMN(BK$50))))+(IF(ISNA(INDEX('1. Вставить из конвертера'!$1:$1048576,MATCH($C82,'1. Вставить из конвертера'!$A:$A,0),COLUMN(BK$50))),0,INDEX('1. Вставить из конвертера'!$1:$1048576,MATCH($C82,'1. Вставить из конвертера'!$A:$A,0),COLUMN(BK$50))))+(IF(ISNA(INDEX('1. Вставить из конвертера'!$1:$1048576,MATCH($D82,'1. Вставить из конвертера'!$A:$A,0),COLUMN(BK$50))),0,INDEX('1. Вставить из конвертера'!$1:$1048576,MATCH($D82,'1. Вставить из конвертера'!$A:$A,0),COLUMN(BK$50))))</f>
        <v>0</v>
      </c>
      <c r="BL59" s="29">
        <f>(IF(ISNA(INDEX('1. Вставить из конвертера'!$1:$1048576,MATCH($B82,'1. Вставить из конвертера'!$A:$A,0),COLUMN(BL$50))),0,INDEX('1. Вставить из конвертера'!$1:$1048576,MATCH($B82,'1. Вставить из конвертера'!$A:$A,0),COLUMN(BL$50))))+(IF(ISNA(INDEX('1. Вставить из конвертера'!$1:$1048576,MATCH($C82,'1. Вставить из конвертера'!$A:$A,0),COLUMN(BL$50))),0,INDEX('1. Вставить из конвертера'!$1:$1048576,MATCH($C82,'1. Вставить из конвертера'!$A:$A,0),COLUMN(BL$50))))+(IF(ISNA(INDEX('1. Вставить из конвертера'!$1:$1048576,MATCH($D82,'1. Вставить из конвертера'!$A:$A,0),COLUMN(BL$50))),0,INDEX('1. Вставить из конвертера'!$1:$1048576,MATCH($D82,'1. Вставить из конвертера'!$A:$A,0),COLUMN(BL$50))))</f>
        <v>0</v>
      </c>
      <c r="BM59" s="29">
        <f>(IF(ISNA(INDEX('1. Вставить из конвертера'!$1:$1048576,MATCH($B82,'1. Вставить из конвертера'!$A:$A,0),COLUMN(BM$50))),0,INDEX('1. Вставить из конвертера'!$1:$1048576,MATCH($B82,'1. Вставить из конвертера'!$A:$A,0),COLUMN(BM$50))))+(IF(ISNA(INDEX('1. Вставить из конвертера'!$1:$1048576,MATCH($C82,'1. Вставить из конвертера'!$A:$A,0),COLUMN(BM$50))),0,INDEX('1. Вставить из конвертера'!$1:$1048576,MATCH($C82,'1. Вставить из конвертера'!$A:$A,0),COLUMN(BM$50))))+(IF(ISNA(INDEX('1. Вставить из конвертера'!$1:$1048576,MATCH($D82,'1. Вставить из конвертера'!$A:$A,0),COLUMN(BM$50))),0,INDEX('1. Вставить из конвертера'!$1:$1048576,MATCH($D82,'1. Вставить из конвертера'!$A:$A,0),COLUMN(BM$50))))</f>
        <v>0</v>
      </c>
      <c r="BN59" s="29">
        <f>(IF(ISNA(INDEX('1. Вставить из конвертера'!$1:$1048576,MATCH($B82,'1. Вставить из конвертера'!$A:$A,0),COLUMN(BN$50))),0,INDEX('1. Вставить из конвертера'!$1:$1048576,MATCH($B82,'1. Вставить из конвертера'!$A:$A,0),COLUMN(BN$50))))+(IF(ISNA(INDEX('1. Вставить из конвертера'!$1:$1048576,MATCH($C82,'1. Вставить из конвертера'!$A:$A,0),COLUMN(BN$50))),0,INDEX('1. Вставить из конвертера'!$1:$1048576,MATCH($C82,'1. Вставить из конвертера'!$A:$A,0),COLUMN(BN$50))))+(IF(ISNA(INDEX('1. Вставить из конвертера'!$1:$1048576,MATCH($D82,'1. Вставить из конвертера'!$A:$A,0),COLUMN(BN$50))),0,INDEX('1. Вставить из конвертера'!$1:$1048576,MATCH($D82,'1. Вставить из конвертера'!$A:$A,0),COLUMN(BN$50))))</f>
        <v>0</v>
      </c>
      <c r="BO59" s="29">
        <f>(IF(ISNA(INDEX('1. Вставить из конвертера'!$1:$1048576,MATCH($B82,'1. Вставить из конвертера'!$A:$A,0),COLUMN(BO$50))),0,INDEX('1. Вставить из конвертера'!$1:$1048576,MATCH($B82,'1. Вставить из конвертера'!$A:$A,0),COLUMN(BO$50))))+(IF(ISNA(INDEX('1. Вставить из конвертера'!$1:$1048576,MATCH($C82,'1. Вставить из конвертера'!$A:$A,0),COLUMN(BO$50))),0,INDEX('1. Вставить из конвертера'!$1:$1048576,MATCH($C82,'1. Вставить из конвертера'!$A:$A,0),COLUMN(BO$50))))+(IF(ISNA(INDEX('1. Вставить из конвертера'!$1:$1048576,MATCH($D82,'1. Вставить из конвертера'!$A:$A,0),COLUMN(BO$50))),0,INDEX('1. Вставить из конвертера'!$1:$1048576,MATCH($D82,'1. Вставить из конвертера'!$A:$A,0),COLUMN(BO$50))))</f>
        <v>0</v>
      </c>
      <c r="BP59" s="29">
        <f>(IF(ISNA(INDEX('1. Вставить из конвертера'!$1:$1048576,MATCH($B82,'1. Вставить из конвертера'!$A:$A,0),COLUMN(BP$50))),0,INDEX('1. Вставить из конвертера'!$1:$1048576,MATCH($B82,'1. Вставить из конвертера'!$A:$A,0),COLUMN(BP$50))))+(IF(ISNA(INDEX('1. Вставить из конвертера'!$1:$1048576,MATCH($C82,'1. Вставить из конвертера'!$A:$A,0),COLUMN(BP$50))),0,INDEX('1. Вставить из конвертера'!$1:$1048576,MATCH($C82,'1. Вставить из конвертера'!$A:$A,0),COLUMN(BP$50))))+(IF(ISNA(INDEX('1. Вставить из конвертера'!$1:$1048576,MATCH($D82,'1. Вставить из конвертера'!$A:$A,0),COLUMN(BP$50))),0,INDEX('1. Вставить из конвертера'!$1:$1048576,MATCH($D82,'1. Вставить из конвертера'!$A:$A,0),COLUMN(BP$50))))</f>
        <v>0</v>
      </c>
      <c r="BQ59" s="29">
        <f>(IF(ISNA(INDEX('1. Вставить из конвертера'!$1:$1048576,MATCH($B82,'1. Вставить из конвертера'!$A:$A,0),COLUMN(BQ$50))),0,INDEX('1. Вставить из конвертера'!$1:$1048576,MATCH($B82,'1. Вставить из конвертера'!$A:$A,0),COLUMN(BQ$50))))+(IF(ISNA(INDEX('1. Вставить из конвертера'!$1:$1048576,MATCH($C82,'1. Вставить из конвертера'!$A:$A,0),COLUMN(BQ$50))),0,INDEX('1. Вставить из конвертера'!$1:$1048576,MATCH($C82,'1. Вставить из конвертера'!$A:$A,0),COLUMN(BQ$50))))+(IF(ISNA(INDEX('1. Вставить из конвертера'!$1:$1048576,MATCH($D82,'1. Вставить из конвертера'!$A:$A,0),COLUMN(BQ$50))),0,INDEX('1. Вставить из конвертера'!$1:$1048576,MATCH($D82,'1. Вставить из конвертера'!$A:$A,0),COLUMN(BQ$50))))</f>
        <v>0</v>
      </c>
      <c r="BR59" s="29">
        <f>(IF(ISNA(INDEX('1. Вставить из конвертера'!$1:$1048576,MATCH($B82,'1. Вставить из конвертера'!$A:$A,0),COLUMN(BR$50))),0,INDEX('1. Вставить из конвертера'!$1:$1048576,MATCH($B82,'1. Вставить из конвертера'!$A:$A,0),COLUMN(BR$50))))+(IF(ISNA(INDEX('1. Вставить из конвертера'!$1:$1048576,MATCH($C82,'1. Вставить из конвертера'!$A:$A,0),COLUMN(BR$50))),0,INDEX('1. Вставить из конвертера'!$1:$1048576,MATCH($C82,'1. Вставить из конвертера'!$A:$A,0),COLUMN(BR$50))))+(IF(ISNA(INDEX('1. Вставить из конвертера'!$1:$1048576,MATCH($D82,'1. Вставить из конвертера'!$A:$A,0),COLUMN(BR$50))),0,INDEX('1. Вставить из конвертера'!$1:$1048576,MATCH($D82,'1. Вставить из конвертера'!$A:$A,0),COLUMN(BR$50))))</f>
        <v>0</v>
      </c>
      <c r="BS59" s="29">
        <f>(IF(ISNA(INDEX('1. Вставить из конвертера'!$1:$1048576,MATCH($B82,'1. Вставить из конвертера'!$A:$A,0),COLUMN(BS$50))),0,INDEX('1. Вставить из конвертера'!$1:$1048576,MATCH($B82,'1. Вставить из конвертера'!$A:$A,0),COLUMN(BS$50))))+(IF(ISNA(INDEX('1. Вставить из конвертера'!$1:$1048576,MATCH($C82,'1. Вставить из конвертера'!$A:$A,0),COLUMN(BS$50))),0,INDEX('1. Вставить из конвертера'!$1:$1048576,MATCH($C82,'1. Вставить из конвертера'!$A:$A,0),COLUMN(BS$50))))+(IF(ISNA(INDEX('1. Вставить из конвертера'!$1:$1048576,MATCH($D82,'1. Вставить из конвертера'!$A:$A,0),COLUMN(BS$50))),0,INDEX('1. Вставить из конвертера'!$1:$1048576,MATCH($D82,'1. Вставить из конвертера'!$A:$A,0),COLUMN(BS$50))))</f>
        <v>0</v>
      </c>
      <c r="BT59" s="29">
        <f>(IF(ISNA(INDEX('1. Вставить из конвертера'!$1:$1048576,MATCH($B82,'1. Вставить из конвертера'!$A:$A,0),COLUMN(BT$50))),0,INDEX('1. Вставить из конвертера'!$1:$1048576,MATCH($B82,'1. Вставить из конвертера'!$A:$A,0),COLUMN(BT$50))))+(IF(ISNA(INDEX('1. Вставить из конвертера'!$1:$1048576,MATCH($C82,'1. Вставить из конвертера'!$A:$A,0),COLUMN(BT$50))),0,INDEX('1. Вставить из конвертера'!$1:$1048576,MATCH($C82,'1. Вставить из конвертера'!$A:$A,0),COLUMN(BT$50))))+(IF(ISNA(INDEX('1. Вставить из конвертера'!$1:$1048576,MATCH($D82,'1. Вставить из конвертера'!$A:$A,0),COLUMN(BT$50))),0,INDEX('1. Вставить из конвертера'!$1:$1048576,MATCH($D82,'1. Вставить из конвертера'!$A:$A,0),COLUMN(BT$50))))</f>
        <v>0</v>
      </c>
      <c r="BU59" s="29">
        <f>(IF(ISNA(INDEX('1. Вставить из конвертера'!$1:$1048576,MATCH($B82,'1. Вставить из конвертера'!$A:$A,0),COLUMN(BU$50))),0,INDEX('1. Вставить из конвертера'!$1:$1048576,MATCH($B82,'1. Вставить из конвертера'!$A:$A,0),COLUMN(BU$50))))+(IF(ISNA(INDEX('1. Вставить из конвертера'!$1:$1048576,MATCH($C82,'1. Вставить из конвертера'!$A:$A,0),COLUMN(BU$50))),0,INDEX('1. Вставить из конвертера'!$1:$1048576,MATCH($C82,'1. Вставить из конвертера'!$A:$A,0),COLUMN(BU$50))))+(IF(ISNA(INDEX('1. Вставить из конвертера'!$1:$1048576,MATCH($D82,'1. Вставить из конвертера'!$A:$A,0),COLUMN(BU$50))),0,INDEX('1. Вставить из конвертера'!$1:$1048576,MATCH($D82,'1. Вставить из конвертера'!$A:$A,0),COLUMN(BU$50))))</f>
        <v>0</v>
      </c>
      <c r="BV59" s="29">
        <f>(IF(ISNA(INDEX('1. Вставить из конвертера'!$1:$1048576,MATCH($B82,'1. Вставить из конвертера'!$A:$A,0),COLUMN(BV$50))),0,INDEX('1. Вставить из конвертера'!$1:$1048576,MATCH($B82,'1. Вставить из конвертера'!$A:$A,0),COLUMN(BV$50))))+(IF(ISNA(INDEX('1. Вставить из конвертера'!$1:$1048576,MATCH($C82,'1. Вставить из конвертера'!$A:$A,0),COLUMN(BV$50))),0,INDEX('1. Вставить из конвертера'!$1:$1048576,MATCH($C82,'1. Вставить из конвертера'!$A:$A,0),COLUMN(BV$50))))+(IF(ISNA(INDEX('1. Вставить из конвертера'!$1:$1048576,MATCH($D82,'1. Вставить из конвертера'!$A:$A,0),COLUMN(BV$50))),0,INDEX('1. Вставить из конвертера'!$1:$1048576,MATCH($D82,'1. Вставить из конвертера'!$A:$A,0),COLUMN(BV$50))))</f>
        <v>0</v>
      </c>
    </row>
    <row r="60" spans="1:255" s="29" customFormat="1">
      <c r="A60" s="61" t="s">
        <v>60</v>
      </c>
      <c r="B60" s="29">
        <f>(IF(ISNA(INDEX('1. Вставить из конвертера'!$1:$1048576,MATCH($B83,'1. Вставить из конвертера'!$A:$A,0),COLUMN(B$50))),0,INDEX('1. Вставить из конвертера'!$1:$1048576,MATCH($B83,'1. Вставить из конвертера'!$A:$A,0),COLUMN(B$50))))+(IF(ISNA(INDEX('1. Вставить из конвертера'!$1:$1048576,MATCH($C83,'1. Вставить из конвертера'!$A:$A,0),COLUMN(B$50))),0,INDEX('1. Вставить из конвертера'!$1:$1048576,MATCH($C83,'1. Вставить из конвертера'!$A:$A,0),COLUMN(B$50))))+(IF(ISNA(INDEX('1. Вставить из конвертера'!$1:$1048576,MATCH($D83,'1. Вставить из конвертера'!$A:$A,0),COLUMN(B$50))),0,INDEX('1. Вставить из конвертера'!$1:$1048576,MATCH($D83,'1. Вставить из конвертера'!$A:$A,0),COLUMN(B$50))))</f>
        <v>0</v>
      </c>
      <c r="C60" s="29">
        <f>(IF(ISNA(INDEX('1. Вставить из конвертера'!$1:$1048576,MATCH($B83,'1. Вставить из конвертера'!$A:$A,0),COLUMN(C$50))),0,INDEX('1. Вставить из конвертера'!$1:$1048576,MATCH($B83,'1. Вставить из конвертера'!$A:$A,0),COLUMN(C$50))))+(IF(ISNA(INDEX('1. Вставить из конвертера'!$1:$1048576,MATCH($C83,'1. Вставить из конвертера'!$A:$A,0),COLUMN(C$50))),0,INDEX('1. Вставить из конвертера'!$1:$1048576,MATCH($C83,'1. Вставить из конвертера'!$A:$A,0),COLUMN(C$50))))+(IF(ISNA(INDEX('1. Вставить из конвертера'!$1:$1048576,MATCH($D83,'1. Вставить из конвертера'!$A:$A,0),COLUMN(C$50))),0,INDEX('1. Вставить из конвертера'!$1:$1048576,MATCH($D83,'1. Вставить из конвертера'!$A:$A,0),COLUMN(C$50))))</f>
        <v>0</v>
      </c>
      <c r="D60" s="29">
        <f>(IF(ISNA(INDEX('1. Вставить из конвертера'!$1:$1048576,MATCH($B83,'1. Вставить из конвертера'!$A:$A,0),COLUMN(D$50))),0,INDEX('1. Вставить из конвертера'!$1:$1048576,MATCH($B83,'1. Вставить из конвертера'!$A:$A,0),COLUMN(D$50))))+(IF(ISNA(INDEX('1. Вставить из конвертера'!$1:$1048576,MATCH($C83,'1. Вставить из конвертера'!$A:$A,0),COLUMN(D$50))),0,INDEX('1. Вставить из конвертера'!$1:$1048576,MATCH($C83,'1. Вставить из конвертера'!$A:$A,0),COLUMN(D$50))))+(IF(ISNA(INDEX('1. Вставить из конвертера'!$1:$1048576,MATCH($D83,'1. Вставить из конвертера'!$A:$A,0),COLUMN(D$50))),0,INDEX('1. Вставить из конвертера'!$1:$1048576,MATCH($D83,'1. Вставить из конвертера'!$A:$A,0),COLUMN(D$50))))</f>
        <v>0</v>
      </c>
      <c r="E60" s="29">
        <f>(IF(ISNA(INDEX('1. Вставить из конвертера'!$1:$1048576,MATCH($B83,'1. Вставить из конвертера'!$A:$A,0),COLUMN(E$50))),0,INDEX('1. Вставить из конвертера'!$1:$1048576,MATCH($B83,'1. Вставить из конвертера'!$A:$A,0),COLUMN(E$50))))+(IF(ISNA(INDEX('1. Вставить из конвертера'!$1:$1048576,MATCH($C83,'1. Вставить из конвертера'!$A:$A,0),COLUMN(E$50))),0,INDEX('1. Вставить из конвертера'!$1:$1048576,MATCH($C83,'1. Вставить из конвертера'!$A:$A,0),COLUMN(E$50))))+(IF(ISNA(INDEX('1. Вставить из конвертера'!$1:$1048576,MATCH($D83,'1. Вставить из конвертера'!$A:$A,0),COLUMN(E$50))),0,INDEX('1. Вставить из конвертера'!$1:$1048576,MATCH($D83,'1. Вставить из конвертера'!$A:$A,0),COLUMN(E$50))))</f>
        <v>0</v>
      </c>
      <c r="F60" s="29">
        <f>(IF(ISNA(INDEX('1. Вставить из конвертера'!$1:$1048576,MATCH($B83,'1. Вставить из конвертера'!$A:$A,0),COLUMN(F$50))),0,INDEX('1. Вставить из конвертера'!$1:$1048576,MATCH($B83,'1. Вставить из конвертера'!$A:$A,0),COLUMN(F$50))))+(IF(ISNA(INDEX('1. Вставить из конвертера'!$1:$1048576,MATCH($C83,'1. Вставить из конвертера'!$A:$A,0),COLUMN(F$50))),0,INDEX('1. Вставить из конвертера'!$1:$1048576,MATCH($C83,'1. Вставить из конвертера'!$A:$A,0),COLUMN(F$50))))+(IF(ISNA(INDEX('1. Вставить из конвертера'!$1:$1048576,MATCH($D83,'1. Вставить из конвертера'!$A:$A,0),COLUMN(F$50))),0,INDEX('1. Вставить из конвертера'!$1:$1048576,MATCH($D83,'1. Вставить из конвертера'!$A:$A,0),COLUMN(F$50))))</f>
        <v>0</v>
      </c>
      <c r="G60" s="29">
        <f>(IF(ISNA(INDEX('1. Вставить из конвертера'!$1:$1048576,MATCH($B83,'1. Вставить из конвертера'!$A:$A,0),COLUMN(G$50))),0,INDEX('1. Вставить из конвертера'!$1:$1048576,MATCH($B83,'1. Вставить из конвертера'!$A:$A,0),COLUMN(G$50))))+(IF(ISNA(INDEX('1. Вставить из конвертера'!$1:$1048576,MATCH($C83,'1. Вставить из конвертера'!$A:$A,0),COLUMN(G$50))),0,INDEX('1. Вставить из конвертера'!$1:$1048576,MATCH($C83,'1. Вставить из конвертера'!$A:$A,0),COLUMN(G$50))))+(IF(ISNA(INDEX('1. Вставить из конвертера'!$1:$1048576,MATCH($D83,'1. Вставить из конвертера'!$A:$A,0),COLUMN(G$50))),0,INDEX('1. Вставить из конвертера'!$1:$1048576,MATCH($D83,'1. Вставить из конвертера'!$A:$A,0),COLUMN(G$50))))</f>
        <v>0</v>
      </c>
      <c r="H60" s="29">
        <f>(IF(ISNA(INDEX('1. Вставить из конвертера'!$1:$1048576,MATCH($B83,'1. Вставить из конвертера'!$A:$A,0),COLUMN(H$50))),0,INDEX('1. Вставить из конвертера'!$1:$1048576,MATCH($B83,'1. Вставить из конвертера'!$A:$A,0),COLUMN(H$50))))+(IF(ISNA(INDEX('1. Вставить из конвертера'!$1:$1048576,MATCH($C83,'1. Вставить из конвертера'!$A:$A,0),COLUMN(H$50))),0,INDEX('1. Вставить из конвертера'!$1:$1048576,MATCH($C83,'1. Вставить из конвертера'!$A:$A,0),COLUMN(H$50))))+(IF(ISNA(INDEX('1. Вставить из конвертера'!$1:$1048576,MATCH($D83,'1. Вставить из конвертера'!$A:$A,0),COLUMN(H$50))),0,INDEX('1. Вставить из конвертера'!$1:$1048576,MATCH($D83,'1. Вставить из конвертера'!$A:$A,0),COLUMN(H$50))))</f>
        <v>0</v>
      </c>
      <c r="I60" s="29">
        <f>(IF(ISNA(INDEX('1. Вставить из конвертера'!$1:$1048576,MATCH($B83,'1. Вставить из конвертера'!$A:$A,0),COLUMN(I$50))),0,INDEX('1. Вставить из конвертера'!$1:$1048576,MATCH($B83,'1. Вставить из конвертера'!$A:$A,0),COLUMN(I$50))))+(IF(ISNA(INDEX('1. Вставить из конвертера'!$1:$1048576,MATCH($C83,'1. Вставить из конвертера'!$A:$A,0),COLUMN(I$50))),0,INDEX('1. Вставить из конвертера'!$1:$1048576,MATCH($C83,'1. Вставить из конвертера'!$A:$A,0),COLUMN(I$50))))+(IF(ISNA(INDEX('1. Вставить из конвертера'!$1:$1048576,MATCH($D83,'1. Вставить из конвертера'!$A:$A,0),COLUMN(I$50))),0,INDEX('1. Вставить из конвертера'!$1:$1048576,MATCH($D83,'1. Вставить из конвертера'!$A:$A,0),COLUMN(I$50))))</f>
        <v>0</v>
      </c>
      <c r="J60" s="29">
        <f>(IF(ISNA(INDEX('1. Вставить из конвертера'!$1:$1048576,MATCH($B83,'1. Вставить из конвертера'!$A:$A,0),COLUMN(J$50))),0,INDEX('1. Вставить из конвертера'!$1:$1048576,MATCH($B83,'1. Вставить из конвертера'!$A:$A,0),COLUMN(J$50))))+(IF(ISNA(INDEX('1. Вставить из конвертера'!$1:$1048576,MATCH($C83,'1. Вставить из конвертера'!$A:$A,0),COLUMN(J$50))),0,INDEX('1. Вставить из конвертера'!$1:$1048576,MATCH($C83,'1. Вставить из конвертера'!$A:$A,0),COLUMN(J$50))))+(IF(ISNA(INDEX('1. Вставить из конвертера'!$1:$1048576,MATCH($D83,'1. Вставить из конвертера'!$A:$A,0),COLUMN(J$50))),0,INDEX('1. Вставить из конвертера'!$1:$1048576,MATCH($D83,'1. Вставить из конвертера'!$A:$A,0),COLUMN(J$50))))</f>
        <v>0</v>
      </c>
      <c r="K60" s="29">
        <f>(IF(ISNA(INDEX('1. Вставить из конвертера'!$1:$1048576,MATCH($B83,'1. Вставить из конвертера'!$A:$A,0),COLUMN(K$50))),0,INDEX('1. Вставить из конвертера'!$1:$1048576,MATCH($B83,'1. Вставить из конвертера'!$A:$A,0),COLUMN(K$50))))+(IF(ISNA(INDEX('1. Вставить из конвертера'!$1:$1048576,MATCH($C83,'1. Вставить из конвертера'!$A:$A,0),COLUMN(K$50))),0,INDEX('1. Вставить из конвертера'!$1:$1048576,MATCH($C83,'1. Вставить из конвертера'!$A:$A,0),COLUMN(K$50))))+(IF(ISNA(INDEX('1. Вставить из конвертера'!$1:$1048576,MATCH($D83,'1. Вставить из конвертера'!$A:$A,0),COLUMN(K$50))),0,INDEX('1. Вставить из конвертера'!$1:$1048576,MATCH($D83,'1. Вставить из конвертера'!$A:$A,0),COLUMN(K$50))))</f>
        <v>0</v>
      </c>
      <c r="L60" s="29">
        <f>(IF(ISNA(INDEX('1. Вставить из конвертера'!$1:$1048576,MATCH($B83,'1. Вставить из конвертера'!$A:$A,0),COLUMN(L$50))),0,INDEX('1. Вставить из конвертера'!$1:$1048576,MATCH($B83,'1. Вставить из конвертера'!$A:$A,0),COLUMN(L$50))))+(IF(ISNA(INDEX('1. Вставить из конвертера'!$1:$1048576,MATCH($C83,'1. Вставить из конвертера'!$A:$A,0),COLUMN(L$50))),0,INDEX('1. Вставить из конвертера'!$1:$1048576,MATCH($C83,'1. Вставить из конвертера'!$A:$A,0),COLUMN(L$50))))+(IF(ISNA(INDEX('1. Вставить из конвертера'!$1:$1048576,MATCH($D83,'1. Вставить из конвертера'!$A:$A,0),COLUMN(L$50))),0,INDEX('1. Вставить из конвертера'!$1:$1048576,MATCH($D83,'1. Вставить из конвертера'!$A:$A,0),COLUMN(L$50))))</f>
        <v>0</v>
      </c>
      <c r="M60" s="29">
        <f>(IF(ISNA(INDEX('1. Вставить из конвертера'!$1:$1048576,MATCH($B83,'1. Вставить из конвертера'!$A:$A,0),COLUMN(M$50))),0,INDEX('1. Вставить из конвертера'!$1:$1048576,MATCH($B83,'1. Вставить из конвертера'!$A:$A,0),COLUMN(M$50))))+(IF(ISNA(INDEX('1. Вставить из конвертера'!$1:$1048576,MATCH($C83,'1. Вставить из конвертера'!$A:$A,0),COLUMN(M$50))),0,INDEX('1. Вставить из конвертера'!$1:$1048576,MATCH($C83,'1. Вставить из конвертера'!$A:$A,0),COLUMN(M$50))))+(IF(ISNA(INDEX('1. Вставить из конвертера'!$1:$1048576,MATCH($D83,'1. Вставить из конвертера'!$A:$A,0),COLUMN(M$50))),0,INDEX('1. Вставить из конвертера'!$1:$1048576,MATCH($D83,'1. Вставить из конвертера'!$A:$A,0),COLUMN(M$50))))</f>
        <v>0</v>
      </c>
      <c r="N60" s="29">
        <f>(IF(ISNA(INDEX('1. Вставить из конвертера'!$1:$1048576,MATCH($B83,'1. Вставить из конвертера'!$A:$A,0),COLUMN(N$50))),0,INDEX('1. Вставить из конвертера'!$1:$1048576,MATCH($B83,'1. Вставить из конвертера'!$A:$A,0),COLUMN(N$50))))+(IF(ISNA(INDEX('1. Вставить из конвертера'!$1:$1048576,MATCH($C83,'1. Вставить из конвертера'!$A:$A,0),COLUMN(N$50))),0,INDEX('1. Вставить из конвертера'!$1:$1048576,MATCH($C83,'1. Вставить из конвертера'!$A:$A,0),COLUMN(N$50))))+(IF(ISNA(INDEX('1. Вставить из конвертера'!$1:$1048576,MATCH($D83,'1. Вставить из конвертера'!$A:$A,0),COLUMN(N$50))),0,INDEX('1. Вставить из конвертера'!$1:$1048576,MATCH($D83,'1. Вставить из конвертера'!$A:$A,0),COLUMN(N$50))))</f>
        <v>0</v>
      </c>
      <c r="O60" s="29">
        <f>(IF(ISNA(INDEX('1. Вставить из конвертера'!$1:$1048576,MATCH($B83,'1. Вставить из конвертера'!$A:$A,0),COLUMN(O$50))),0,INDEX('1. Вставить из конвертера'!$1:$1048576,MATCH($B83,'1. Вставить из конвертера'!$A:$A,0),COLUMN(O$50))))+(IF(ISNA(INDEX('1. Вставить из конвертера'!$1:$1048576,MATCH($C83,'1. Вставить из конвертера'!$A:$A,0),COLUMN(O$50))),0,INDEX('1. Вставить из конвертера'!$1:$1048576,MATCH($C83,'1. Вставить из конвертера'!$A:$A,0),COLUMN(O$50))))+(IF(ISNA(INDEX('1. Вставить из конвертера'!$1:$1048576,MATCH($D83,'1. Вставить из конвертера'!$A:$A,0),COLUMN(O$50))),0,INDEX('1. Вставить из конвертера'!$1:$1048576,MATCH($D83,'1. Вставить из конвертера'!$A:$A,0),COLUMN(O$50))))</f>
        <v>0</v>
      </c>
      <c r="P60" s="29">
        <f>(IF(ISNA(INDEX('1. Вставить из конвертера'!$1:$1048576,MATCH($B83,'1. Вставить из конвертера'!$A:$A,0),COLUMN(P$50))),0,INDEX('1. Вставить из конвертера'!$1:$1048576,MATCH($B83,'1. Вставить из конвертера'!$A:$A,0),COLUMN(P$50))))+(IF(ISNA(INDEX('1. Вставить из конвертера'!$1:$1048576,MATCH($C83,'1. Вставить из конвертера'!$A:$A,0),COLUMN(P$50))),0,INDEX('1. Вставить из конвертера'!$1:$1048576,MATCH($C83,'1. Вставить из конвертера'!$A:$A,0),COLUMN(P$50))))+(IF(ISNA(INDEX('1. Вставить из конвертера'!$1:$1048576,MATCH($D83,'1. Вставить из конвертера'!$A:$A,0),COLUMN(P$50))),0,INDEX('1. Вставить из конвертера'!$1:$1048576,MATCH($D83,'1. Вставить из конвертера'!$A:$A,0),COLUMN(P$50))))</f>
        <v>0</v>
      </c>
      <c r="Q60" s="29">
        <f>(IF(ISNA(INDEX('1. Вставить из конвертера'!$1:$1048576,MATCH($B83,'1. Вставить из конвертера'!$A:$A,0),COLUMN(Q$50))),0,INDEX('1. Вставить из конвертера'!$1:$1048576,MATCH($B83,'1. Вставить из конвертера'!$A:$A,0),COLUMN(Q$50))))+(IF(ISNA(INDEX('1. Вставить из конвертера'!$1:$1048576,MATCH($C83,'1. Вставить из конвертера'!$A:$A,0),COLUMN(Q$50))),0,INDEX('1. Вставить из конвертера'!$1:$1048576,MATCH($C83,'1. Вставить из конвертера'!$A:$A,0),COLUMN(Q$50))))+(IF(ISNA(INDEX('1. Вставить из конвертера'!$1:$1048576,MATCH($D83,'1. Вставить из конвертера'!$A:$A,0),COLUMN(Q$50))),0,INDEX('1. Вставить из конвертера'!$1:$1048576,MATCH($D83,'1. Вставить из конвертера'!$A:$A,0),COLUMN(Q$50))))</f>
        <v>0</v>
      </c>
      <c r="R60" s="29">
        <f>(IF(ISNA(INDEX('1. Вставить из конвертера'!$1:$1048576,MATCH($B83,'1. Вставить из конвертера'!$A:$A,0),COLUMN(R$50))),0,INDEX('1. Вставить из конвертера'!$1:$1048576,MATCH($B83,'1. Вставить из конвертера'!$A:$A,0),COLUMN(R$50))))+(IF(ISNA(INDEX('1. Вставить из конвертера'!$1:$1048576,MATCH($C83,'1. Вставить из конвертера'!$A:$A,0),COLUMN(R$50))),0,INDEX('1. Вставить из конвертера'!$1:$1048576,MATCH($C83,'1. Вставить из конвертера'!$A:$A,0),COLUMN(R$50))))+(IF(ISNA(INDEX('1. Вставить из конвертера'!$1:$1048576,MATCH($D83,'1. Вставить из конвертера'!$A:$A,0),COLUMN(R$50))),0,INDEX('1. Вставить из конвертера'!$1:$1048576,MATCH($D83,'1. Вставить из конвертера'!$A:$A,0),COLUMN(R$50))))</f>
        <v>0</v>
      </c>
      <c r="S60" s="29">
        <f>(IF(ISNA(INDEX('1. Вставить из конвертера'!$1:$1048576,MATCH($B83,'1. Вставить из конвертера'!$A:$A,0),COLUMN(S$50))),0,INDEX('1. Вставить из конвертера'!$1:$1048576,MATCH($B83,'1. Вставить из конвертера'!$A:$A,0),COLUMN(S$50))))+(IF(ISNA(INDEX('1. Вставить из конвертера'!$1:$1048576,MATCH($C83,'1. Вставить из конвертера'!$A:$A,0),COLUMN(S$50))),0,INDEX('1. Вставить из конвертера'!$1:$1048576,MATCH($C83,'1. Вставить из конвертера'!$A:$A,0),COLUMN(S$50))))+(IF(ISNA(INDEX('1. Вставить из конвертера'!$1:$1048576,MATCH($D83,'1. Вставить из конвертера'!$A:$A,0),COLUMN(S$50))),0,INDEX('1. Вставить из конвертера'!$1:$1048576,MATCH($D83,'1. Вставить из конвертера'!$A:$A,0),COLUMN(S$50))))</f>
        <v>0</v>
      </c>
      <c r="T60" s="29">
        <f>(IF(ISNA(INDEX('1. Вставить из конвертера'!$1:$1048576,MATCH($B83,'1. Вставить из конвертера'!$A:$A,0),COLUMN(T$50))),0,INDEX('1. Вставить из конвертера'!$1:$1048576,MATCH($B83,'1. Вставить из конвертера'!$A:$A,0),COLUMN(T$50))))+(IF(ISNA(INDEX('1. Вставить из конвертера'!$1:$1048576,MATCH($C83,'1. Вставить из конвертера'!$A:$A,0),COLUMN(T$50))),0,INDEX('1. Вставить из конвертера'!$1:$1048576,MATCH($C83,'1. Вставить из конвертера'!$A:$A,0),COLUMN(T$50))))+(IF(ISNA(INDEX('1. Вставить из конвертера'!$1:$1048576,MATCH($D83,'1. Вставить из конвертера'!$A:$A,0),COLUMN(T$50))),0,INDEX('1. Вставить из конвертера'!$1:$1048576,MATCH($D83,'1. Вставить из конвертера'!$A:$A,0),COLUMN(T$50))))</f>
        <v>0</v>
      </c>
      <c r="U60" s="29">
        <f>(IF(ISNA(INDEX('1. Вставить из конвертера'!$1:$1048576,MATCH($B83,'1. Вставить из конвертера'!$A:$A,0),COLUMN(U$50))),0,INDEX('1. Вставить из конвертера'!$1:$1048576,MATCH($B83,'1. Вставить из конвертера'!$A:$A,0),COLUMN(U$50))))+(IF(ISNA(INDEX('1. Вставить из конвертера'!$1:$1048576,MATCH($C83,'1. Вставить из конвертера'!$A:$A,0),COLUMN(U$50))),0,INDEX('1. Вставить из конвертера'!$1:$1048576,MATCH($C83,'1. Вставить из конвертера'!$A:$A,0),COLUMN(U$50))))+(IF(ISNA(INDEX('1. Вставить из конвертера'!$1:$1048576,MATCH($D83,'1. Вставить из конвертера'!$A:$A,0),COLUMN(U$50))),0,INDEX('1. Вставить из конвертера'!$1:$1048576,MATCH($D83,'1. Вставить из конвертера'!$A:$A,0),COLUMN(U$50))))</f>
        <v>0</v>
      </c>
      <c r="V60" s="29">
        <f>(IF(ISNA(INDEX('1. Вставить из конвертера'!$1:$1048576,MATCH($B83,'1. Вставить из конвертера'!$A:$A,0),COLUMN(V$50))),0,INDEX('1. Вставить из конвертера'!$1:$1048576,MATCH($B83,'1. Вставить из конвертера'!$A:$A,0),COLUMN(V$50))))+(IF(ISNA(INDEX('1. Вставить из конвертера'!$1:$1048576,MATCH($C83,'1. Вставить из конвертера'!$A:$A,0),COLUMN(V$50))),0,INDEX('1. Вставить из конвертера'!$1:$1048576,MATCH($C83,'1. Вставить из конвертера'!$A:$A,0),COLUMN(V$50))))+(IF(ISNA(INDEX('1. Вставить из конвертера'!$1:$1048576,MATCH($D83,'1. Вставить из конвертера'!$A:$A,0),COLUMN(V$50))),0,INDEX('1. Вставить из конвертера'!$1:$1048576,MATCH($D83,'1. Вставить из конвертера'!$A:$A,0),COLUMN(V$50))))</f>
        <v>0</v>
      </c>
      <c r="W60" s="29">
        <f>(IF(ISNA(INDEX('1. Вставить из конвертера'!$1:$1048576,MATCH($B83,'1. Вставить из конвертера'!$A:$A,0),COLUMN(W$50))),0,INDEX('1. Вставить из конвертера'!$1:$1048576,MATCH($B83,'1. Вставить из конвертера'!$A:$A,0),COLUMN(W$50))))+(IF(ISNA(INDEX('1. Вставить из конвертера'!$1:$1048576,MATCH($C83,'1. Вставить из конвертера'!$A:$A,0),COLUMN(W$50))),0,INDEX('1. Вставить из конвертера'!$1:$1048576,MATCH($C83,'1. Вставить из конвертера'!$A:$A,0),COLUMN(W$50))))+(IF(ISNA(INDEX('1. Вставить из конвертера'!$1:$1048576,MATCH($D83,'1. Вставить из конвертера'!$A:$A,0),COLUMN(W$50))),0,INDEX('1. Вставить из конвертера'!$1:$1048576,MATCH($D83,'1. Вставить из конвертера'!$A:$A,0),COLUMN(W$50))))</f>
        <v>0</v>
      </c>
      <c r="X60" s="29">
        <f>(IF(ISNA(INDEX('1. Вставить из конвертера'!$1:$1048576,MATCH($B83,'1. Вставить из конвертера'!$A:$A,0),COLUMN(X$50))),0,INDEX('1. Вставить из конвертера'!$1:$1048576,MATCH($B83,'1. Вставить из конвертера'!$A:$A,0),COLUMN(X$50))))+(IF(ISNA(INDEX('1. Вставить из конвертера'!$1:$1048576,MATCH($C83,'1. Вставить из конвертера'!$A:$A,0),COLUMN(X$50))),0,INDEX('1. Вставить из конвертера'!$1:$1048576,MATCH($C83,'1. Вставить из конвертера'!$A:$A,0),COLUMN(X$50))))+(IF(ISNA(INDEX('1. Вставить из конвертера'!$1:$1048576,MATCH($D83,'1. Вставить из конвертера'!$A:$A,0),COLUMN(X$50))),0,INDEX('1. Вставить из конвертера'!$1:$1048576,MATCH($D83,'1. Вставить из конвертера'!$A:$A,0),COLUMN(X$50))))</f>
        <v>0</v>
      </c>
      <c r="Y60" s="29">
        <f>(IF(ISNA(INDEX('1. Вставить из конвертера'!$1:$1048576,MATCH($B83,'1. Вставить из конвертера'!$A:$A,0),COLUMN(Y$50))),0,INDEX('1. Вставить из конвертера'!$1:$1048576,MATCH($B83,'1. Вставить из конвертера'!$A:$A,0),COLUMN(Y$50))))+(IF(ISNA(INDEX('1. Вставить из конвертера'!$1:$1048576,MATCH($C83,'1. Вставить из конвертера'!$A:$A,0),COLUMN(Y$50))),0,INDEX('1. Вставить из конвертера'!$1:$1048576,MATCH($C83,'1. Вставить из конвертера'!$A:$A,0),COLUMN(Y$50))))+(IF(ISNA(INDEX('1. Вставить из конвертера'!$1:$1048576,MATCH($D83,'1. Вставить из конвертера'!$A:$A,0),COLUMN(Y$50))),0,INDEX('1. Вставить из конвертера'!$1:$1048576,MATCH($D83,'1. Вставить из конвертера'!$A:$A,0),COLUMN(Y$50))))</f>
        <v>0</v>
      </c>
      <c r="Z60" s="29">
        <f>(IF(ISNA(INDEX('1. Вставить из конвертера'!$1:$1048576,MATCH($B83,'1. Вставить из конвертера'!$A:$A,0),COLUMN(Z$50))),0,INDEX('1. Вставить из конвертера'!$1:$1048576,MATCH($B83,'1. Вставить из конвертера'!$A:$A,0),COLUMN(Z$50))))+(IF(ISNA(INDEX('1. Вставить из конвертера'!$1:$1048576,MATCH($C83,'1. Вставить из конвертера'!$A:$A,0),COLUMN(Z$50))),0,INDEX('1. Вставить из конвертера'!$1:$1048576,MATCH($C83,'1. Вставить из конвертера'!$A:$A,0),COLUMN(Z$50))))+(IF(ISNA(INDEX('1. Вставить из конвертера'!$1:$1048576,MATCH($D83,'1. Вставить из конвертера'!$A:$A,0),COLUMN(Z$50))),0,INDEX('1. Вставить из конвертера'!$1:$1048576,MATCH($D83,'1. Вставить из конвертера'!$A:$A,0),COLUMN(Z$50))))</f>
        <v>0</v>
      </c>
      <c r="AA60" s="29">
        <f>(IF(ISNA(INDEX('1. Вставить из конвертера'!$1:$1048576,MATCH($B83,'1. Вставить из конвертера'!$A:$A,0),COLUMN(AA$50))),0,INDEX('1. Вставить из конвертера'!$1:$1048576,MATCH($B83,'1. Вставить из конвертера'!$A:$A,0),COLUMN(AA$50))))+(IF(ISNA(INDEX('1. Вставить из конвертера'!$1:$1048576,MATCH($C83,'1. Вставить из конвертера'!$A:$A,0),COLUMN(AA$50))),0,INDEX('1. Вставить из конвертера'!$1:$1048576,MATCH($C83,'1. Вставить из конвертера'!$A:$A,0),COLUMN(AA$50))))+(IF(ISNA(INDEX('1. Вставить из конвертера'!$1:$1048576,MATCH($D83,'1. Вставить из конвертера'!$A:$A,0),COLUMN(AA$50))),0,INDEX('1. Вставить из конвертера'!$1:$1048576,MATCH($D83,'1. Вставить из конвертера'!$A:$A,0),COLUMN(AA$50))))</f>
        <v>0</v>
      </c>
      <c r="AB60" s="29">
        <f>(IF(ISNA(INDEX('1. Вставить из конвертера'!$1:$1048576,MATCH($B83,'1. Вставить из конвертера'!$A:$A,0),COLUMN(AB$50))),0,INDEX('1. Вставить из конвертера'!$1:$1048576,MATCH($B83,'1. Вставить из конвертера'!$A:$A,0),COLUMN(AB$50))))+(IF(ISNA(INDEX('1. Вставить из конвертера'!$1:$1048576,MATCH($C83,'1. Вставить из конвертера'!$A:$A,0),COLUMN(AB$50))),0,INDEX('1. Вставить из конвертера'!$1:$1048576,MATCH($C83,'1. Вставить из конвертера'!$A:$A,0),COLUMN(AB$50))))+(IF(ISNA(INDEX('1. Вставить из конвертера'!$1:$1048576,MATCH($D83,'1. Вставить из конвертера'!$A:$A,0),COLUMN(AB$50))),0,INDEX('1. Вставить из конвертера'!$1:$1048576,MATCH($D83,'1. Вставить из конвертера'!$A:$A,0),COLUMN(AB$50))))</f>
        <v>0</v>
      </c>
      <c r="AC60" s="29">
        <f>(IF(ISNA(INDEX('1. Вставить из конвертера'!$1:$1048576,MATCH($B83,'1. Вставить из конвертера'!$A:$A,0),COLUMN(AC$50))),0,INDEX('1. Вставить из конвертера'!$1:$1048576,MATCH($B83,'1. Вставить из конвертера'!$A:$A,0),COLUMN(AC$50))))+(IF(ISNA(INDEX('1. Вставить из конвертера'!$1:$1048576,MATCH($C83,'1. Вставить из конвертера'!$A:$A,0),COLUMN(AC$50))),0,INDEX('1. Вставить из конвертера'!$1:$1048576,MATCH($C83,'1. Вставить из конвертера'!$A:$A,0),COLUMN(AC$50))))+(IF(ISNA(INDEX('1. Вставить из конвертера'!$1:$1048576,MATCH($D83,'1. Вставить из конвертера'!$A:$A,0),COLUMN(AC$50))),0,INDEX('1. Вставить из конвертера'!$1:$1048576,MATCH($D83,'1. Вставить из конвертера'!$A:$A,0),COLUMN(AC$50))))</f>
        <v>0</v>
      </c>
      <c r="AD60" s="29">
        <f>(IF(ISNA(INDEX('1. Вставить из конвертера'!$1:$1048576,MATCH($B83,'1. Вставить из конвертера'!$A:$A,0),COLUMN(AD$50))),0,INDEX('1. Вставить из конвертера'!$1:$1048576,MATCH($B83,'1. Вставить из конвертера'!$A:$A,0),COLUMN(AD$50))))+(IF(ISNA(INDEX('1. Вставить из конвертера'!$1:$1048576,MATCH($C83,'1. Вставить из конвертера'!$A:$A,0),COLUMN(AD$50))),0,INDEX('1. Вставить из конвертера'!$1:$1048576,MATCH($C83,'1. Вставить из конвертера'!$A:$A,0),COLUMN(AD$50))))+(IF(ISNA(INDEX('1. Вставить из конвертера'!$1:$1048576,MATCH($D83,'1. Вставить из конвертера'!$A:$A,0),COLUMN(AD$50))),0,INDEX('1. Вставить из конвертера'!$1:$1048576,MATCH($D83,'1. Вставить из конвертера'!$A:$A,0),COLUMN(AD$50))))</f>
        <v>0</v>
      </c>
      <c r="AE60" s="29">
        <f>(IF(ISNA(INDEX('1. Вставить из конвертера'!$1:$1048576,MATCH($B83,'1. Вставить из конвертера'!$A:$A,0),COLUMN(AE$50))),0,INDEX('1. Вставить из конвертера'!$1:$1048576,MATCH($B83,'1. Вставить из конвертера'!$A:$A,0),COLUMN(AE$50))))+(IF(ISNA(INDEX('1. Вставить из конвертера'!$1:$1048576,MATCH($C83,'1. Вставить из конвертера'!$A:$A,0),COLUMN(AE$50))),0,INDEX('1. Вставить из конвертера'!$1:$1048576,MATCH($C83,'1. Вставить из конвертера'!$A:$A,0),COLUMN(AE$50))))+(IF(ISNA(INDEX('1. Вставить из конвертера'!$1:$1048576,MATCH($D83,'1. Вставить из конвертера'!$A:$A,0),COLUMN(AE$50))),0,INDEX('1. Вставить из конвертера'!$1:$1048576,MATCH($D83,'1. Вставить из конвертера'!$A:$A,0),COLUMN(AE$50))))</f>
        <v>0</v>
      </c>
      <c r="AF60" s="29">
        <f>(IF(ISNA(INDEX('1. Вставить из конвертера'!$1:$1048576,MATCH($B83,'1. Вставить из конвертера'!$A:$A,0),COLUMN(AF$50))),0,INDEX('1. Вставить из конвертера'!$1:$1048576,MATCH($B83,'1. Вставить из конвертера'!$A:$A,0),COLUMN(AF$50))))+(IF(ISNA(INDEX('1. Вставить из конвертера'!$1:$1048576,MATCH($C83,'1. Вставить из конвертера'!$A:$A,0),COLUMN(AF$50))),0,INDEX('1. Вставить из конвертера'!$1:$1048576,MATCH($C83,'1. Вставить из конвертера'!$A:$A,0),COLUMN(AF$50))))+(IF(ISNA(INDEX('1. Вставить из конвертера'!$1:$1048576,MATCH($D83,'1. Вставить из конвертера'!$A:$A,0),COLUMN(AF$50))),0,INDEX('1. Вставить из конвертера'!$1:$1048576,MATCH($D83,'1. Вставить из конвертера'!$A:$A,0),COLUMN(AF$50))))</f>
        <v>0</v>
      </c>
      <c r="AG60" s="29">
        <f>(IF(ISNA(INDEX('1. Вставить из конвертера'!$1:$1048576,MATCH($B83,'1. Вставить из конвертера'!$A:$A,0),COLUMN(AG$50))),0,INDEX('1. Вставить из конвертера'!$1:$1048576,MATCH($B83,'1. Вставить из конвертера'!$A:$A,0),COLUMN(AG$50))))+(IF(ISNA(INDEX('1. Вставить из конвертера'!$1:$1048576,MATCH($C83,'1. Вставить из конвертера'!$A:$A,0),COLUMN(AG$50))),0,INDEX('1. Вставить из конвертера'!$1:$1048576,MATCH($C83,'1. Вставить из конвертера'!$A:$A,0),COLUMN(AG$50))))+(IF(ISNA(INDEX('1. Вставить из конвертера'!$1:$1048576,MATCH($D83,'1. Вставить из конвертера'!$A:$A,0),COLUMN(AG$50))),0,INDEX('1. Вставить из конвертера'!$1:$1048576,MATCH($D83,'1. Вставить из конвертера'!$A:$A,0),COLUMN(AG$50))))</f>
        <v>0</v>
      </c>
      <c r="AH60" s="29">
        <f>(IF(ISNA(INDEX('1. Вставить из конвертера'!$1:$1048576,MATCH($B83,'1. Вставить из конвертера'!$A:$A,0),COLUMN(AH$50))),0,INDEX('1. Вставить из конвертера'!$1:$1048576,MATCH($B83,'1. Вставить из конвертера'!$A:$A,0),COLUMN(AH$50))))+(IF(ISNA(INDEX('1. Вставить из конвертера'!$1:$1048576,MATCH($C83,'1. Вставить из конвертера'!$A:$A,0),COLUMN(AH$50))),0,INDEX('1. Вставить из конвертера'!$1:$1048576,MATCH($C83,'1. Вставить из конвертера'!$A:$A,0),COLUMN(AH$50))))+(IF(ISNA(INDEX('1. Вставить из конвертера'!$1:$1048576,MATCH($D83,'1. Вставить из конвертера'!$A:$A,0),COLUMN(AH$50))),0,INDEX('1. Вставить из конвертера'!$1:$1048576,MATCH($D83,'1. Вставить из конвертера'!$A:$A,0),COLUMN(AH$50))))</f>
        <v>0</v>
      </c>
      <c r="AI60" s="29">
        <f>(IF(ISNA(INDEX('1. Вставить из конвертера'!$1:$1048576,MATCH($B83,'1. Вставить из конвертера'!$A:$A,0),COLUMN(AI$50))),0,INDEX('1. Вставить из конвертера'!$1:$1048576,MATCH($B83,'1. Вставить из конвертера'!$A:$A,0),COLUMN(AI$50))))+(IF(ISNA(INDEX('1. Вставить из конвертера'!$1:$1048576,MATCH($C83,'1. Вставить из конвертера'!$A:$A,0),COLUMN(AI$50))),0,INDEX('1. Вставить из конвертера'!$1:$1048576,MATCH($C83,'1. Вставить из конвертера'!$A:$A,0),COLUMN(AI$50))))+(IF(ISNA(INDEX('1. Вставить из конвертера'!$1:$1048576,MATCH($D83,'1. Вставить из конвертера'!$A:$A,0),COLUMN(AI$50))),0,INDEX('1. Вставить из конвертера'!$1:$1048576,MATCH($D83,'1. Вставить из конвертера'!$A:$A,0),COLUMN(AI$50))))</f>
        <v>0</v>
      </c>
      <c r="AJ60" s="29">
        <f>(IF(ISNA(INDEX('1. Вставить из конвертера'!$1:$1048576,MATCH($B83,'1. Вставить из конвертера'!$A:$A,0),COLUMN(AJ$50))),0,INDEX('1. Вставить из конвертера'!$1:$1048576,MATCH($B83,'1. Вставить из конвертера'!$A:$A,0),COLUMN(AJ$50))))+(IF(ISNA(INDEX('1. Вставить из конвертера'!$1:$1048576,MATCH($C83,'1. Вставить из конвертера'!$A:$A,0),COLUMN(AJ$50))),0,INDEX('1. Вставить из конвертера'!$1:$1048576,MATCH($C83,'1. Вставить из конвертера'!$A:$A,0),COLUMN(AJ$50))))+(IF(ISNA(INDEX('1. Вставить из конвертера'!$1:$1048576,MATCH($D83,'1. Вставить из конвертера'!$A:$A,0),COLUMN(AJ$50))),0,INDEX('1. Вставить из конвертера'!$1:$1048576,MATCH($D83,'1. Вставить из конвертера'!$A:$A,0),COLUMN(AJ$50))))</f>
        <v>0</v>
      </c>
      <c r="AK60" s="29">
        <f>(IF(ISNA(INDEX('1. Вставить из конвертера'!$1:$1048576,MATCH($B83,'1. Вставить из конвертера'!$A:$A,0),COLUMN(AK$50))),0,INDEX('1. Вставить из конвертера'!$1:$1048576,MATCH($B83,'1. Вставить из конвертера'!$A:$A,0),COLUMN(AK$50))))+(IF(ISNA(INDEX('1. Вставить из конвертера'!$1:$1048576,MATCH($C83,'1. Вставить из конвертера'!$A:$A,0),COLUMN(AK$50))),0,INDEX('1. Вставить из конвертера'!$1:$1048576,MATCH($C83,'1. Вставить из конвертера'!$A:$A,0),COLUMN(AK$50))))+(IF(ISNA(INDEX('1. Вставить из конвертера'!$1:$1048576,MATCH($D83,'1. Вставить из конвертера'!$A:$A,0),COLUMN(AK$50))),0,INDEX('1. Вставить из конвертера'!$1:$1048576,MATCH($D83,'1. Вставить из конвертера'!$A:$A,0),COLUMN(AK$50))))</f>
        <v>0</v>
      </c>
      <c r="AL60" s="29">
        <f>(IF(ISNA(INDEX('1. Вставить из конвертера'!$1:$1048576,MATCH($B83,'1. Вставить из конвертера'!$A:$A,0),COLUMN(AL$50))),0,INDEX('1. Вставить из конвертера'!$1:$1048576,MATCH($B83,'1. Вставить из конвертера'!$A:$A,0),COLUMN(AL$50))))+(IF(ISNA(INDEX('1. Вставить из конвертера'!$1:$1048576,MATCH($C83,'1. Вставить из конвертера'!$A:$A,0),COLUMN(AL$50))),0,INDEX('1. Вставить из конвертера'!$1:$1048576,MATCH($C83,'1. Вставить из конвертера'!$A:$A,0),COLUMN(AL$50))))+(IF(ISNA(INDEX('1. Вставить из конвертера'!$1:$1048576,MATCH($D83,'1. Вставить из конвертера'!$A:$A,0),COLUMN(AL$50))),0,INDEX('1. Вставить из конвертера'!$1:$1048576,MATCH($D83,'1. Вставить из конвертера'!$A:$A,0),COLUMN(AL$50))))</f>
        <v>0</v>
      </c>
      <c r="AM60" s="29">
        <f>(IF(ISNA(INDEX('1. Вставить из конвертера'!$1:$1048576,MATCH($B83,'1. Вставить из конвертера'!$A:$A,0),COLUMN(AM$50))),0,INDEX('1. Вставить из конвертера'!$1:$1048576,MATCH($B83,'1. Вставить из конвертера'!$A:$A,0),COLUMN(AM$50))))+(IF(ISNA(INDEX('1. Вставить из конвертера'!$1:$1048576,MATCH($C83,'1. Вставить из конвертера'!$A:$A,0),COLUMN(AM$50))),0,INDEX('1. Вставить из конвертера'!$1:$1048576,MATCH($C83,'1. Вставить из конвертера'!$A:$A,0),COLUMN(AM$50))))+(IF(ISNA(INDEX('1. Вставить из конвертера'!$1:$1048576,MATCH($D83,'1. Вставить из конвертера'!$A:$A,0),COLUMN(AM$50))),0,INDEX('1. Вставить из конвертера'!$1:$1048576,MATCH($D83,'1. Вставить из конвертера'!$A:$A,0),COLUMN(AM$50))))</f>
        <v>0</v>
      </c>
      <c r="AN60" s="29">
        <f>(IF(ISNA(INDEX('1. Вставить из конвертера'!$1:$1048576,MATCH($B83,'1. Вставить из конвертера'!$A:$A,0),COLUMN(AN$50))),0,INDEX('1. Вставить из конвертера'!$1:$1048576,MATCH($B83,'1. Вставить из конвертера'!$A:$A,0),COLUMN(AN$50))))+(IF(ISNA(INDEX('1. Вставить из конвертера'!$1:$1048576,MATCH($C83,'1. Вставить из конвертера'!$A:$A,0),COLUMN(AN$50))),0,INDEX('1. Вставить из конвертера'!$1:$1048576,MATCH($C83,'1. Вставить из конвертера'!$A:$A,0),COLUMN(AN$50))))+(IF(ISNA(INDEX('1. Вставить из конвертера'!$1:$1048576,MATCH($D83,'1. Вставить из конвертера'!$A:$A,0),COLUMN(AN$50))),0,INDEX('1. Вставить из конвертера'!$1:$1048576,MATCH($D83,'1. Вставить из конвертера'!$A:$A,0),COLUMN(AN$50))))</f>
        <v>0</v>
      </c>
      <c r="AO60" s="29">
        <f>(IF(ISNA(INDEX('1. Вставить из конвертера'!$1:$1048576,MATCH($B83,'1. Вставить из конвертера'!$A:$A,0),COLUMN(AO$50))),0,INDEX('1. Вставить из конвертера'!$1:$1048576,MATCH($B83,'1. Вставить из конвертера'!$A:$A,0),COLUMN(AO$50))))+(IF(ISNA(INDEX('1. Вставить из конвертера'!$1:$1048576,MATCH($C83,'1. Вставить из конвертера'!$A:$A,0),COLUMN(AO$50))),0,INDEX('1. Вставить из конвертера'!$1:$1048576,MATCH($C83,'1. Вставить из конвертера'!$A:$A,0),COLUMN(AO$50))))+(IF(ISNA(INDEX('1. Вставить из конвертера'!$1:$1048576,MATCH($D83,'1. Вставить из конвертера'!$A:$A,0),COLUMN(AO$50))),0,INDEX('1. Вставить из конвертера'!$1:$1048576,MATCH($D83,'1. Вставить из конвертера'!$A:$A,0),COLUMN(AO$50))))</f>
        <v>0</v>
      </c>
      <c r="AP60" s="29">
        <f>(IF(ISNA(INDEX('1. Вставить из конвертера'!$1:$1048576,MATCH($B83,'1. Вставить из конвертера'!$A:$A,0),COLUMN(AP$50))),0,INDEX('1. Вставить из конвертера'!$1:$1048576,MATCH($B83,'1. Вставить из конвертера'!$A:$A,0),COLUMN(AP$50))))+(IF(ISNA(INDEX('1. Вставить из конвертера'!$1:$1048576,MATCH($C83,'1. Вставить из конвертера'!$A:$A,0),COLUMN(AP$50))),0,INDEX('1. Вставить из конвертера'!$1:$1048576,MATCH($C83,'1. Вставить из конвертера'!$A:$A,0),COLUMN(AP$50))))+(IF(ISNA(INDEX('1. Вставить из конвертера'!$1:$1048576,MATCH($D83,'1. Вставить из конвертера'!$A:$A,0),COLUMN(AP$50))),0,INDEX('1. Вставить из конвертера'!$1:$1048576,MATCH($D83,'1. Вставить из конвертера'!$A:$A,0),COLUMN(AP$50))))</f>
        <v>0</v>
      </c>
      <c r="AQ60" s="29">
        <f>(IF(ISNA(INDEX('1. Вставить из конвертера'!$1:$1048576,MATCH($B83,'1. Вставить из конвертера'!$A:$A,0),COLUMN(AQ$50))),0,INDEX('1. Вставить из конвертера'!$1:$1048576,MATCH($B83,'1. Вставить из конвертера'!$A:$A,0),COLUMN(AQ$50))))+(IF(ISNA(INDEX('1. Вставить из конвертера'!$1:$1048576,MATCH($C83,'1. Вставить из конвертера'!$A:$A,0),COLUMN(AQ$50))),0,INDEX('1. Вставить из конвертера'!$1:$1048576,MATCH($C83,'1. Вставить из конвертера'!$A:$A,0),COLUMN(AQ$50))))+(IF(ISNA(INDEX('1. Вставить из конвертера'!$1:$1048576,MATCH($D83,'1. Вставить из конвертера'!$A:$A,0),COLUMN(AQ$50))),0,INDEX('1. Вставить из конвертера'!$1:$1048576,MATCH($D83,'1. Вставить из конвертера'!$A:$A,0),COLUMN(AQ$50))))</f>
        <v>0</v>
      </c>
      <c r="AR60" s="29">
        <f>(IF(ISNA(INDEX('1. Вставить из конвертера'!$1:$1048576,MATCH($B83,'1. Вставить из конвертера'!$A:$A,0),COLUMN(AR$50))),0,INDEX('1. Вставить из конвертера'!$1:$1048576,MATCH($B83,'1. Вставить из конвертера'!$A:$A,0),COLUMN(AR$50))))+(IF(ISNA(INDEX('1. Вставить из конвертера'!$1:$1048576,MATCH($C83,'1. Вставить из конвертера'!$A:$A,0),COLUMN(AR$50))),0,INDEX('1. Вставить из конвертера'!$1:$1048576,MATCH($C83,'1. Вставить из конвертера'!$A:$A,0),COLUMN(AR$50))))+(IF(ISNA(INDEX('1. Вставить из конвертера'!$1:$1048576,MATCH($D83,'1. Вставить из конвертера'!$A:$A,0),COLUMN(AR$50))),0,INDEX('1. Вставить из конвертера'!$1:$1048576,MATCH($D83,'1. Вставить из конвертера'!$A:$A,0),COLUMN(AR$50))))</f>
        <v>0</v>
      </c>
      <c r="AS60" s="29">
        <f>(IF(ISNA(INDEX('1. Вставить из конвертера'!$1:$1048576,MATCH($B83,'1. Вставить из конвертера'!$A:$A,0),COLUMN(AS$50))),0,INDEX('1. Вставить из конвертера'!$1:$1048576,MATCH($B83,'1. Вставить из конвертера'!$A:$A,0),COLUMN(AS$50))))+(IF(ISNA(INDEX('1. Вставить из конвертера'!$1:$1048576,MATCH($C83,'1. Вставить из конвертера'!$A:$A,0),COLUMN(AS$50))),0,INDEX('1. Вставить из конвертера'!$1:$1048576,MATCH($C83,'1. Вставить из конвертера'!$A:$A,0),COLUMN(AS$50))))+(IF(ISNA(INDEX('1. Вставить из конвертера'!$1:$1048576,MATCH($D83,'1. Вставить из конвертера'!$A:$A,0),COLUMN(AS$50))),0,INDEX('1. Вставить из конвертера'!$1:$1048576,MATCH($D83,'1. Вставить из конвертера'!$A:$A,0),COLUMN(AS$50))))</f>
        <v>0</v>
      </c>
      <c r="AT60" s="29">
        <f>(IF(ISNA(INDEX('1. Вставить из конвертера'!$1:$1048576,MATCH($B83,'1. Вставить из конвертера'!$A:$A,0),COLUMN(AT$50))),0,INDEX('1. Вставить из конвертера'!$1:$1048576,MATCH($B83,'1. Вставить из конвертера'!$A:$A,0),COLUMN(AT$50))))+(IF(ISNA(INDEX('1. Вставить из конвертера'!$1:$1048576,MATCH($C83,'1. Вставить из конвертера'!$A:$A,0),COLUMN(AT$50))),0,INDEX('1. Вставить из конвертера'!$1:$1048576,MATCH($C83,'1. Вставить из конвертера'!$A:$A,0),COLUMN(AT$50))))+(IF(ISNA(INDEX('1. Вставить из конвертера'!$1:$1048576,MATCH($D83,'1. Вставить из конвертера'!$A:$A,0),COLUMN(AT$50))),0,INDEX('1. Вставить из конвертера'!$1:$1048576,MATCH($D83,'1. Вставить из конвертера'!$A:$A,0),COLUMN(AT$50))))</f>
        <v>0</v>
      </c>
      <c r="AU60" s="29">
        <f>(IF(ISNA(INDEX('1. Вставить из конвертера'!$1:$1048576,MATCH($B83,'1. Вставить из конвертера'!$A:$A,0),COLUMN(AU$50))),0,INDEX('1. Вставить из конвертера'!$1:$1048576,MATCH($B83,'1. Вставить из конвертера'!$A:$A,0),COLUMN(AU$50))))+(IF(ISNA(INDEX('1. Вставить из конвертера'!$1:$1048576,MATCH($C83,'1. Вставить из конвертера'!$A:$A,0),COLUMN(AU$50))),0,INDEX('1. Вставить из конвертера'!$1:$1048576,MATCH($C83,'1. Вставить из конвертера'!$A:$A,0),COLUMN(AU$50))))+(IF(ISNA(INDEX('1. Вставить из конвертера'!$1:$1048576,MATCH($D83,'1. Вставить из конвертера'!$A:$A,0),COLUMN(AU$50))),0,INDEX('1. Вставить из конвертера'!$1:$1048576,MATCH($D83,'1. Вставить из конвертера'!$A:$A,0),COLUMN(AU$50))))</f>
        <v>0</v>
      </c>
      <c r="AV60" s="29">
        <f>(IF(ISNA(INDEX('1. Вставить из конвертера'!$1:$1048576,MATCH($B83,'1. Вставить из конвертера'!$A:$A,0),COLUMN(AV$50))),0,INDEX('1. Вставить из конвертера'!$1:$1048576,MATCH($B83,'1. Вставить из конвертера'!$A:$A,0),COLUMN(AV$50))))+(IF(ISNA(INDEX('1. Вставить из конвертера'!$1:$1048576,MATCH($C83,'1. Вставить из конвертера'!$A:$A,0),COLUMN(AV$50))),0,INDEX('1. Вставить из конвертера'!$1:$1048576,MATCH($C83,'1. Вставить из конвертера'!$A:$A,0),COLUMN(AV$50))))+(IF(ISNA(INDEX('1. Вставить из конвертера'!$1:$1048576,MATCH($D83,'1. Вставить из конвертера'!$A:$A,0),COLUMN(AV$50))),0,INDEX('1. Вставить из конвертера'!$1:$1048576,MATCH($D83,'1. Вставить из конвертера'!$A:$A,0),COLUMN(AV$50))))</f>
        <v>0</v>
      </c>
      <c r="AW60" s="29">
        <f>(IF(ISNA(INDEX('1. Вставить из конвертера'!$1:$1048576,MATCH($B83,'1. Вставить из конвертера'!$A:$A,0),COLUMN(AW$50))),0,INDEX('1. Вставить из конвертера'!$1:$1048576,MATCH($B83,'1. Вставить из конвертера'!$A:$A,0),COLUMN(AW$50))))+(IF(ISNA(INDEX('1. Вставить из конвертера'!$1:$1048576,MATCH($C83,'1. Вставить из конвертера'!$A:$A,0),COLUMN(AW$50))),0,INDEX('1. Вставить из конвертера'!$1:$1048576,MATCH($C83,'1. Вставить из конвертера'!$A:$A,0),COLUMN(AW$50))))+(IF(ISNA(INDEX('1. Вставить из конвертера'!$1:$1048576,MATCH($D83,'1. Вставить из конвертера'!$A:$A,0),COLUMN(AW$50))),0,INDEX('1. Вставить из конвертера'!$1:$1048576,MATCH($D83,'1. Вставить из конвертера'!$A:$A,0),COLUMN(AW$50))))</f>
        <v>0</v>
      </c>
      <c r="AX60" s="29">
        <f>(IF(ISNA(INDEX('1. Вставить из конвертера'!$1:$1048576,MATCH($B83,'1. Вставить из конвертера'!$A:$A,0),COLUMN(AX$50))),0,INDEX('1. Вставить из конвертера'!$1:$1048576,MATCH($B83,'1. Вставить из конвертера'!$A:$A,0),COLUMN(AX$50))))+(IF(ISNA(INDEX('1. Вставить из конвертера'!$1:$1048576,MATCH($C83,'1. Вставить из конвертера'!$A:$A,0),COLUMN(AX$50))),0,INDEX('1. Вставить из конвертера'!$1:$1048576,MATCH($C83,'1. Вставить из конвертера'!$A:$A,0),COLUMN(AX$50))))+(IF(ISNA(INDEX('1. Вставить из конвертера'!$1:$1048576,MATCH($D83,'1. Вставить из конвертера'!$A:$A,0),COLUMN(AX$50))),0,INDEX('1. Вставить из конвертера'!$1:$1048576,MATCH($D83,'1. Вставить из конвертера'!$A:$A,0),COLUMN(AX$50))))</f>
        <v>0</v>
      </c>
      <c r="AY60" s="29">
        <f>(IF(ISNA(INDEX('1. Вставить из конвертера'!$1:$1048576,MATCH($B83,'1. Вставить из конвертера'!$A:$A,0),COLUMN(AY$50))),0,INDEX('1. Вставить из конвертера'!$1:$1048576,MATCH($B83,'1. Вставить из конвертера'!$A:$A,0),COLUMN(AY$50))))+(IF(ISNA(INDEX('1. Вставить из конвертера'!$1:$1048576,MATCH($C83,'1. Вставить из конвертера'!$A:$A,0),COLUMN(AY$50))),0,INDEX('1. Вставить из конвертера'!$1:$1048576,MATCH($C83,'1. Вставить из конвертера'!$A:$A,0),COLUMN(AY$50))))+(IF(ISNA(INDEX('1. Вставить из конвертера'!$1:$1048576,MATCH($D83,'1. Вставить из конвертера'!$A:$A,0),COLUMN(AY$50))),0,INDEX('1. Вставить из конвертера'!$1:$1048576,MATCH($D83,'1. Вставить из конвертера'!$A:$A,0),COLUMN(AY$50))))</f>
        <v>0</v>
      </c>
      <c r="AZ60" s="29">
        <f>(IF(ISNA(INDEX('1. Вставить из конвертера'!$1:$1048576,MATCH($B83,'1. Вставить из конвертера'!$A:$A,0),COLUMN(AZ$50))),0,INDEX('1. Вставить из конвертера'!$1:$1048576,MATCH($B83,'1. Вставить из конвертера'!$A:$A,0),COLUMN(AZ$50))))+(IF(ISNA(INDEX('1. Вставить из конвертера'!$1:$1048576,MATCH($C83,'1. Вставить из конвертера'!$A:$A,0),COLUMN(AZ$50))),0,INDEX('1. Вставить из конвертера'!$1:$1048576,MATCH($C83,'1. Вставить из конвертера'!$A:$A,0),COLUMN(AZ$50))))+(IF(ISNA(INDEX('1. Вставить из конвертера'!$1:$1048576,MATCH($D83,'1. Вставить из конвертера'!$A:$A,0),COLUMN(AZ$50))),0,INDEX('1. Вставить из конвертера'!$1:$1048576,MATCH($D83,'1. Вставить из конвертера'!$A:$A,0),COLUMN(AZ$50))))</f>
        <v>0</v>
      </c>
      <c r="BA60" s="29">
        <f>(IF(ISNA(INDEX('1. Вставить из конвертера'!$1:$1048576,MATCH($B83,'1. Вставить из конвертера'!$A:$A,0),COLUMN(BA$50))),0,INDEX('1. Вставить из конвертера'!$1:$1048576,MATCH($B83,'1. Вставить из конвертера'!$A:$A,0),COLUMN(BA$50))))+(IF(ISNA(INDEX('1. Вставить из конвертера'!$1:$1048576,MATCH($C83,'1. Вставить из конвертера'!$A:$A,0),COLUMN(BA$50))),0,INDEX('1. Вставить из конвертера'!$1:$1048576,MATCH($C83,'1. Вставить из конвертера'!$A:$A,0),COLUMN(BA$50))))+(IF(ISNA(INDEX('1. Вставить из конвертера'!$1:$1048576,MATCH($D83,'1. Вставить из конвертера'!$A:$A,0),COLUMN(BA$50))),0,INDEX('1. Вставить из конвертера'!$1:$1048576,MATCH($D83,'1. Вставить из конвертера'!$A:$A,0),COLUMN(BA$50))))</f>
        <v>0</v>
      </c>
      <c r="BB60" s="29">
        <f>(IF(ISNA(INDEX('1. Вставить из конвертера'!$1:$1048576,MATCH($B83,'1. Вставить из конвертера'!$A:$A,0),COLUMN(BB$50))),0,INDEX('1. Вставить из конвертера'!$1:$1048576,MATCH($B83,'1. Вставить из конвертера'!$A:$A,0),COLUMN(BB$50))))+(IF(ISNA(INDEX('1. Вставить из конвертера'!$1:$1048576,MATCH($C83,'1. Вставить из конвертера'!$A:$A,0),COLUMN(BB$50))),0,INDEX('1. Вставить из конвертера'!$1:$1048576,MATCH($C83,'1. Вставить из конвертера'!$A:$A,0),COLUMN(BB$50))))+(IF(ISNA(INDEX('1. Вставить из конвертера'!$1:$1048576,MATCH($D83,'1. Вставить из конвертера'!$A:$A,0),COLUMN(BB$50))),0,INDEX('1. Вставить из конвертера'!$1:$1048576,MATCH($D83,'1. Вставить из конвертера'!$A:$A,0),COLUMN(BB$50))))</f>
        <v>0</v>
      </c>
      <c r="BC60" s="29">
        <f>(IF(ISNA(INDEX('1. Вставить из конвертера'!$1:$1048576,MATCH($B83,'1. Вставить из конвертера'!$A:$A,0),COLUMN(BC$50))),0,INDEX('1. Вставить из конвертера'!$1:$1048576,MATCH($B83,'1. Вставить из конвертера'!$A:$A,0),COLUMN(BC$50))))+(IF(ISNA(INDEX('1. Вставить из конвертера'!$1:$1048576,MATCH($C83,'1. Вставить из конвертера'!$A:$A,0),COLUMN(BC$50))),0,INDEX('1. Вставить из конвертера'!$1:$1048576,MATCH($C83,'1. Вставить из конвертера'!$A:$A,0),COLUMN(BC$50))))+(IF(ISNA(INDEX('1. Вставить из конвертера'!$1:$1048576,MATCH($D83,'1. Вставить из конвертера'!$A:$A,0),COLUMN(BC$50))),0,INDEX('1. Вставить из конвертера'!$1:$1048576,MATCH($D83,'1. Вставить из конвертера'!$A:$A,0),COLUMN(BC$50))))</f>
        <v>0</v>
      </c>
      <c r="BD60" s="29">
        <f>(IF(ISNA(INDEX('1. Вставить из конвертера'!$1:$1048576,MATCH($B83,'1. Вставить из конвертера'!$A:$A,0),COLUMN(BD$50))),0,INDEX('1. Вставить из конвертера'!$1:$1048576,MATCH($B83,'1. Вставить из конвертера'!$A:$A,0),COLUMN(BD$50))))+(IF(ISNA(INDEX('1. Вставить из конвертера'!$1:$1048576,MATCH($C83,'1. Вставить из конвертера'!$A:$A,0),COLUMN(BD$50))),0,INDEX('1. Вставить из конвертера'!$1:$1048576,MATCH($C83,'1. Вставить из конвертера'!$A:$A,0),COLUMN(BD$50))))+(IF(ISNA(INDEX('1. Вставить из конвертера'!$1:$1048576,MATCH($D83,'1. Вставить из конвертера'!$A:$A,0),COLUMN(BD$50))),0,INDEX('1. Вставить из конвертера'!$1:$1048576,MATCH($D83,'1. Вставить из конвертера'!$A:$A,0),COLUMN(BD$50))))</f>
        <v>0</v>
      </c>
      <c r="BE60" s="29">
        <f>(IF(ISNA(INDEX('1. Вставить из конвертера'!$1:$1048576,MATCH($B83,'1. Вставить из конвертера'!$A:$A,0),COLUMN(BE$50))),0,INDEX('1. Вставить из конвертера'!$1:$1048576,MATCH($B83,'1. Вставить из конвертера'!$A:$A,0),COLUMN(BE$50))))+(IF(ISNA(INDEX('1. Вставить из конвертера'!$1:$1048576,MATCH($C83,'1. Вставить из конвертера'!$A:$A,0),COLUMN(BE$50))),0,INDEX('1. Вставить из конвертера'!$1:$1048576,MATCH($C83,'1. Вставить из конвертера'!$A:$A,0),COLUMN(BE$50))))+(IF(ISNA(INDEX('1. Вставить из конвертера'!$1:$1048576,MATCH($D83,'1. Вставить из конвертера'!$A:$A,0),COLUMN(BE$50))),0,INDEX('1. Вставить из конвертера'!$1:$1048576,MATCH($D83,'1. Вставить из конвертера'!$A:$A,0),COLUMN(BE$50))))</f>
        <v>0</v>
      </c>
      <c r="BF60" s="29">
        <f>(IF(ISNA(INDEX('1. Вставить из конвертера'!$1:$1048576,MATCH($B83,'1. Вставить из конвертера'!$A:$A,0),COLUMN(BF$50))),0,INDEX('1. Вставить из конвертера'!$1:$1048576,MATCH($B83,'1. Вставить из конвертера'!$A:$A,0),COLUMN(BF$50))))+(IF(ISNA(INDEX('1. Вставить из конвертера'!$1:$1048576,MATCH($C83,'1. Вставить из конвертера'!$A:$A,0),COLUMN(BF$50))),0,INDEX('1. Вставить из конвертера'!$1:$1048576,MATCH($C83,'1. Вставить из конвертера'!$A:$A,0),COLUMN(BF$50))))+(IF(ISNA(INDEX('1. Вставить из конвертера'!$1:$1048576,MATCH($D83,'1. Вставить из конвертера'!$A:$A,0),COLUMN(BF$50))),0,INDEX('1. Вставить из конвертера'!$1:$1048576,MATCH($D83,'1. Вставить из конвертера'!$A:$A,0),COLUMN(BF$50))))</f>
        <v>0</v>
      </c>
      <c r="BG60" s="29">
        <f>(IF(ISNA(INDEX('1. Вставить из конвертера'!$1:$1048576,MATCH($B83,'1. Вставить из конвертера'!$A:$A,0),COLUMN(BG$50))),0,INDEX('1. Вставить из конвертера'!$1:$1048576,MATCH($B83,'1. Вставить из конвертера'!$A:$A,0),COLUMN(BG$50))))+(IF(ISNA(INDEX('1. Вставить из конвертера'!$1:$1048576,MATCH($C83,'1. Вставить из конвертера'!$A:$A,0),COLUMN(BG$50))),0,INDEX('1. Вставить из конвертера'!$1:$1048576,MATCH($C83,'1. Вставить из конвертера'!$A:$A,0),COLUMN(BG$50))))+(IF(ISNA(INDEX('1. Вставить из конвертера'!$1:$1048576,MATCH($D83,'1. Вставить из конвертера'!$A:$A,0),COLUMN(BG$50))),0,INDEX('1. Вставить из конвертера'!$1:$1048576,MATCH($D83,'1. Вставить из конвертера'!$A:$A,0),COLUMN(BG$50))))</f>
        <v>0</v>
      </c>
      <c r="BH60" s="29">
        <f>(IF(ISNA(INDEX('1. Вставить из конвертера'!$1:$1048576,MATCH($B83,'1. Вставить из конвертера'!$A:$A,0),COLUMN(BH$50))),0,INDEX('1. Вставить из конвертера'!$1:$1048576,MATCH($B83,'1. Вставить из конвертера'!$A:$A,0),COLUMN(BH$50))))+(IF(ISNA(INDEX('1. Вставить из конвертера'!$1:$1048576,MATCH($C83,'1. Вставить из конвертера'!$A:$A,0),COLUMN(BH$50))),0,INDEX('1. Вставить из конвертера'!$1:$1048576,MATCH($C83,'1. Вставить из конвертера'!$A:$A,0),COLUMN(BH$50))))+(IF(ISNA(INDEX('1. Вставить из конвертера'!$1:$1048576,MATCH($D83,'1. Вставить из конвертера'!$A:$A,0),COLUMN(BH$50))),0,INDEX('1. Вставить из конвертера'!$1:$1048576,MATCH($D83,'1. Вставить из конвертера'!$A:$A,0),COLUMN(BH$50))))</f>
        <v>0</v>
      </c>
      <c r="BI60" s="29">
        <f>(IF(ISNA(INDEX('1. Вставить из конвертера'!$1:$1048576,MATCH($B83,'1. Вставить из конвертера'!$A:$A,0),COLUMN(BI$50))),0,INDEX('1. Вставить из конвертера'!$1:$1048576,MATCH($B83,'1. Вставить из конвертера'!$A:$A,0),COLUMN(BI$50))))+(IF(ISNA(INDEX('1. Вставить из конвертера'!$1:$1048576,MATCH($C83,'1. Вставить из конвертера'!$A:$A,0),COLUMN(BI$50))),0,INDEX('1. Вставить из конвертера'!$1:$1048576,MATCH($C83,'1. Вставить из конвертера'!$A:$A,0),COLUMN(BI$50))))+(IF(ISNA(INDEX('1. Вставить из конвертера'!$1:$1048576,MATCH($D83,'1. Вставить из конвертера'!$A:$A,0),COLUMN(BI$50))),0,INDEX('1. Вставить из конвертера'!$1:$1048576,MATCH($D83,'1. Вставить из конвертера'!$A:$A,0),COLUMN(BI$50))))</f>
        <v>0</v>
      </c>
      <c r="BJ60" s="29">
        <f>(IF(ISNA(INDEX('1. Вставить из конвертера'!$1:$1048576,MATCH($B83,'1. Вставить из конвертера'!$A:$A,0),COLUMN(BJ$50))),0,INDEX('1. Вставить из конвертера'!$1:$1048576,MATCH($B83,'1. Вставить из конвертера'!$A:$A,0),COLUMN(BJ$50))))+(IF(ISNA(INDEX('1. Вставить из конвертера'!$1:$1048576,MATCH($C83,'1. Вставить из конвертера'!$A:$A,0),COLUMN(BJ$50))),0,INDEX('1. Вставить из конвертера'!$1:$1048576,MATCH($C83,'1. Вставить из конвертера'!$A:$A,0),COLUMN(BJ$50))))+(IF(ISNA(INDEX('1. Вставить из конвертера'!$1:$1048576,MATCH($D83,'1. Вставить из конвертера'!$A:$A,0),COLUMN(BJ$50))),0,INDEX('1. Вставить из конвертера'!$1:$1048576,MATCH($D83,'1. Вставить из конвертера'!$A:$A,0),COLUMN(BJ$50))))</f>
        <v>0</v>
      </c>
      <c r="BK60" s="29">
        <f>(IF(ISNA(INDEX('1. Вставить из конвертера'!$1:$1048576,MATCH($B83,'1. Вставить из конвертера'!$A:$A,0),COLUMN(BK$50))),0,INDEX('1. Вставить из конвертера'!$1:$1048576,MATCH($B83,'1. Вставить из конвертера'!$A:$A,0),COLUMN(BK$50))))+(IF(ISNA(INDEX('1. Вставить из конвертера'!$1:$1048576,MATCH($C83,'1. Вставить из конвертера'!$A:$A,0),COLUMN(BK$50))),0,INDEX('1. Вставить из конвертера'!$1:$1048576,MATCH($C83,'1. Вставить из конвертера'!$A:$A,0),COLUMN(BK$50))))+(IF(ISNA(INDEX('1. Вставить из конвертера'!$1:$1048576,MATCH($D83,'1. Вставить из конвертера'!$A:$A,0),COLUMN(BK$50))),0,INDEX('1. Вставить из конвертера'!$1:$1048576,MATCH($D83,'1. Вставить из конвертера'!$A:$A,0),COLUMN(BK$50))))</f>
        <v>0</v>
      </c>
      <c r="BL60" s="29">
        <f>(IF(ISNA(INDEX('1. Вставить из конвертера'!$1:$1048576,MATCH($B83,'1. Вставить из конвертера'!$A:$A,0),COLUMN(BL$50))),0,INDEX('1. Вставить из конвертера'!$1:$1048576,MATCH($B83,'1. Вставить из конвертера'!$A:$A,0),COLUMN(BL$50))))+(IF(ISNA(INDEX('1. Вставить из конвертера'!$1:$1048576,MATCH($C83,'1. Вставить из конвертера'!$A:$A,0),COLUMN(BL$50))),0,INDEX('1. Вставить из конвертера'!$1:$1048576,MATCH($C83,'1. Вставить из конвертера'!$A:$A,0),COLUMN(BL$50))))+(IF(ISNA(INDEX('1. Вставить из конвертера'!$1:$1048576,MATCH($D83,'1. Вставить из конвертера'!$A:$A,0),COLUMN(BL$50))),0,INDEX('1. Вставить из конвертера'!$1:$1048576,MATCH($D83,'1. Вставить из конвертера'!$A:$A,0),COLUMN(BL$50))))</f>
        <v>0</v>
      </c>
      <c r="BM60" s="29">
        <f>(IF(ISNA(INDEX('1. Вставить из конвертера'!$1:$1048576,MATCH($B83,'1. Вставить из конвертера'!$A:$A,0),COLUMN(BM$50))),0,INDEX('1. Вставить из конвертера'!$1:$1048576,MATCH($B83,'1. Вставить из конвертера'!$A:$A,0),COLUMN(BM$50))))+(IF(ISNA(INDEX('1. Вставить из конвертера'!$1:$1048576,MATCH($C83,'1. Вставить из конвертера'!$A:$A,0),COLUMN(BM$50))),0,INDEX('1. Вставить из конвертера'!$1:$1048576,MATCH($C83,'1. Вставить из конвертера'!$A:$A,0),COLUMN(BM$50))))+(IF(ISNA(INDEX('1. Вставить из конвертера'!$1:$1048576,MATCH($D83,'1. Вставить из конвертера'!$A:$A,0),COLUMN(BM$50))),0,INDEX('1. Вставить из конвертера'!$1:$1048576,MATCH($D83,'1. Вставить из конвертера'!$A:$A,0),COLUMN(BM$50))))</f>
        <v>0</v>
      </c>
      <c r="BN60" s="29">
        <f>(IF(ISNA(INDEX('1. Вставить из конвертера'!$1:$1048576,MATCH($B83,'1. Вставить из конвертера'!$A:$A,0),COLUMN(BN$50))),0,INDEX('1. Вставить из конвертера'!$1:$1048576,MATCH($B83,'1. Вставить из конвертера'!$A:$A,0),COLUMN(BN$50))))+(IF(ISNA(INDEX('1. Вставить из конвертера'!$1:$1048576,MATCH($C83,'1. Вставить из конвертера'!$A:$A,0),COLUMN(BN$50))),0,INDEX('1. Вставить из конвертера'!$1:$1048576,MATCH($C83,'1. Вставить из конвертера'!$A:$A,0),COLUMN(BN$50))))+(IF(ISNA(INDEX('1. Вставить из конвертера'!$1:$1048576,MATCH($D83,'1. Вставить из конвертера'!$A:$A,0),COLUMN(BN$50))),0,INDEX('1. Вставить из конвертера'!$1:$1048576,MATCH($D83,'1. Вставить из конвертера'!$A:$A,0),COLUMN(BN$50))))</f>
        <v>0</v>
      </c>
      <c r="BO60" s="29">
        <f>(IF(ISNA(INDEX('1. Вставить из конвертера'!$1:$1048576,MATCH($B83,'1. Вставить из конвертера'!$A:$A,0),COLUMN(BO$50))),0,INDEX('1. Вставить из конвертера'!$1:$1048576,MATCH($B83,'1. Вставить из конвертера'!$A:$A,0),COLUMN(BO$50))))+(IF(ISNA(INDEX('1. Вставить из конвертера'!$1:$1048576,MATCH($C83,'1. Вставить из конвертера'!$A:$A,0),COLUMN(BO$50))),0,INDEX('1. Вставить из конвертера'!$1:$1048576,MATCH($C83,'1. Вставить из конвертера'!$A:$A,0),COLUMN(BO$50))))+(IF(ISNA(INDEX('1. Вставить из конвертера'!$1:$1048576,MATCH($D83,'1. Вставить из конвертера'!$A:$A,0),COLUMN(BO$50))),0,INDEX('1. Вставить из конвертера'!$1:$1048576,MATCH($D83,'1. Вставить из конвертера'!$A:$A,0),COLUMN(BO$50))))</f>
        <v>0</v>
      </c>
      <c r="BP60" s="29">
        <f>(IF(ISNA(INDEX('1. Вставить из конвертера'!$1:$1048576,MATCH($B83,'1. Вставить из конвертера'!$A:$A,0),COLUMN(BP$50))),0,INDEX('1. Вставить из конвертера'!$1:$1048576,MATCH($B83,'1. Вставить из конвертера'!$A:$A,0),COLUMN(BP$50))))+(IF(ISNA(INDEX('1. Вставить из конвертера'!$1:$1048576,MATCH($C83,'1. Вставить из конвертера'!$A:$A,0),COLUMN(BP$50))),0,INDEX('1. Вставить из конвертера'!$1:$1048576,MATCH($C83,'1. Вставить из конвертера'!$A:$A,0),COLUMN(BP$50))))+(IF(ISNA(INDEX('1. Вставить из конвертера'!$1:$1048576,MATCH($D83,'1. Вставить из конвертера'!$A:$A,0),COLUMN(BP$50))),0,INDEX('1. Вставить из конвертера'!$1:$1048576,MATCH($D83,'1. Вставить из конвертера'!$A:$A,0),COLUMN(BP$50))))</f>
        <v>0</v>
      </c>
      <c r="BQ60" s="29">
        <f>(IF(ISNA(INDEX('1. Вставить из конвертера'!$1:$1048576,MATCH($B83,'1. Вставить из конвертера'!$A:$A,0),COLUMN(BQ$50))),0,INDEX('1. Вставить из конвертера'!$1:$1048576,MATCH($B83,'1. Вставить из конвертера'!$A:$A,0),COLUMN(BQ$50))))+(IF(ISNA(INDEX('1. Вставить из конвертера'!$1:$1048576,MATCH($C83,'1. Вставить из конвертера'!$A:$A,0),COLUMN(BQ$50))),0,INDEX('1. Вставить из конвертера'!$1:$1048576,MATCH($C83,'1. Вставить из конвертера'!$A:$A,0),COLUMN(BQ$50))))+(IF(ISNA(INDEX('1. Вставить из конвертера'!$1:$1048576,MATCH($D83,'1. Вставить из конвертера'!$A:$A,0),COLUMN(BQ$50))),0,INDEX('1. Вставить из конвертера'!$1:$1048576,MATCH($D83,'1. Вставить из конвертера'!$A:$A,0),COLUMN(BQ$50))))</f>
        <v>0</v>
      </c>
      <c r="BR60" s="29">
        <f>(IF(ISNA(INDEX('1. Вставить из конвертера'!$1:$1048576,MATCH($B83,'1. Вставить из конвертера'!$A:$A,0),COLUMN(BR$50))),0,INDEX('1. Вставить из конвертера'!$1:$1048576,MATCH($B83,'1. Вставить из конвертера'!$A:$A,0),COLUMN(BR$50))))+(IF(ISNA(INDEX('1. Вставить из конвертера'!$1:$1048576,MATCH($C83,'1. Вставить из конвертера'!$A:$A,0),COLUMN(BR$50))),0,INDEX('1. Вставить из конвертера'!$1:$1048576,MATCH($C83,'1. Вставить из конвертера'!$A:$A,0),COLUMN(BR$50))))+(IF(ISNA(INDEX('1. Вставить из конвертера'!$1:$1048576,MATCH($D83,'1. Вставить из конвертера'!$A:$A,0),COLUMN(BR$50))),0,INDEX('1. Вставить из конвертера'!$1:$1048576,MATCH($D83,'1. Вставить из конвертера'!$A:$A,0),COLUMN(BR$50))))</f>
        <v>0</v>
      </c>
      <c r="BS60" s="29">
        <f>(IF(ISNA(INDEX('1. Вставить из конвертера'!$1:$1048576,MATCH($B83,'1. Вставить из конвертера'!$A:$A,0),COLUMN(BS$50))),0,INDEX('1. Вставить из конвертера'!$1:$1048576,MATCH($B83,'1. Вставить из конвертера'!$A:$A,0),COLUMN(BS$50))))+(IF(ISNA(INDEX('1. Вставить из конвертера'!$1:$1048576,MATCH($C83,'1. Вставить из конвертера'!$A:$A,0),COLUMN(BS$50))),0,INDEX('1. Вставить из конвертера'!$1:$1048576,MATCH($C83,'1. Вставить из конвертера'!$A:$A,0),COLUMN(BS$50))))+(IF(ISNA(INDEX('1. Вставить из конвертера'!$1:$1048576,MATCH($D83,'1. Вставить из конвертера'!$A:$A,0),COLUMN(BS$50))),0,INDEX('1. Вставить из конвертера'!$1:$1048576,MATCH($D83,'1. Вставить из конвертера'!$A:$A,0),COLUMN(BS$50))))</f>
        <v>0</v>
      </c>
      <c r="BT60" s="29">
        <f>(IF(ISNA(INDEX('1. Вставить из конвертера'!$1:$1048576,MATCH($B83,'1. Вставить из конвертера'!$A:$A,0),COLUMN(BT$50))),0,INDEX('1. Вставить из конвертера'!$1:$1048576,MATCH($B83,'1. Вставить из конвертера'!$A:$A,0),COLUMN(BT$50))))+(IF(ISNA(INDEX('1. Вставить из конвертера'!$1:$1048576,MATCH($C83,'1. Вставить из конвертера'!$A:$A,0),COLUMN(BT$50))),0,INDEX('1. Вставить из конвертера'!$1:$1048576,MATCH($C83,'1. Вставить из конвертера'!$A:$A,0),COLUMN(BT$50))))+(IF(ISNA(INDEX('1. Вставить из конвертера'!$1:$1048576,MATCH($D83,'1. Вставить из конвертера'!$A:$A,0),COLUMN(BT$50))),0,INDEX('1. Вставить из конвертера'!$1:$1048576,MATCH($D83,'1. Вставить из конвертера'!$A:$A,0),COLUMN(BT$50))))</f>
        <v>0</v>
      </c>
      <c r="BU60" s="29">
        <f>(IF(ISNA(INDEX('1. Вставить из конвертера'!$1:$1048576,MATCH($B83,'1. Вставить из конвертера'!$A:$A,0),COLUMN(BU$50))),0,INDEX('1. Вставить из конвертера'!$1:$1048576,MATCH($B83,'1. Вставить из конвертера'!$A:$A,0),COLUMN(BU$50))))+(IF(ISNA(INDEX('1. Вставить из конвертера'!$1:$1048576,MATCH($C83,'1. Вставить из конвертера'!$A:$A,0),COLUMN(BU$50))),0,INDEX('1. Вставить из конвертера'!$1:$1048576,MATCH($C83,'1. Вставить из конвертера'!$A:$A,0),COLUMN(BU$50))))+(IF(ISNA(INDEX('1. Вставить из конвертера'!$1:$1048576,MATCH($D83,'1. Вставить из конвертера'!$A:$A,0),COLUMN(BU$50))),0,INDEX('1. Вставить из конвертера'!$1:$1048576,MATCH($D83,'1. Вставить из конвертера'!$A:$A,0),COLUMN(BU$50))))</f>
        <v>0</v>
      </c>
      <c r="BV60" s="29">
        <f>(IF(ISNA(INDEX('1. Вставить из конвертера'!$1:$1048576,MATCH($B83,'1. Вставить из конвертера'!$A:$A,0),COLUMN(BV$50))),0,INDEX('1. Вставить из конвертера'!$1:$1048576,MATCH($B83,'1. Вставить из конвертера'!$A:$A,0),COLUMN(BV$50))))+(IF(ISNA(INDEX('1. Вставить из конвертера'!$1:$1048576,MATCH($C83,'1. Вставить из конвертера'!$A:$A,0),COLUMN(BV$50))),0,INDEX('1. Вставить из конвертера'!$1:$1048576,MATCH($C83,'1. Вставить из конвертера'!$A:$A,0),COLUMN(BV$50))))+(IF(ISNA(INDEX('1. Вставить из конвертера'!$1:$1048576,MATCH($D83,'1. Вставить из конвертера'!$A:$A,0),COLUMN(BV$50))),0,INDEX('1. Вставить из конвертера'!$1:$1048576,MATCH($D83,'1. Вставить из конвертера'!$A:$A,0),COLUMN(BV$50))))</f>
        <v>0</v>
      </c>
    </row>
    <row r="61" spans="1:255" s="29" customFormat="1">
      <c r="A61" s="61" t="s">
        <v>61</v>
      </c>
      <c r="B61" s="29">
        <f>(IF(ISNA(INDEX('1. Вставить из конвертера'!$1:$1048576,MATCH($B84,'1. Вставить из конвертера'!$A:$A,0),COLUMN(B$50))),0,INDEX('1. Вставить из конвертера'!$1:$1048576,MATCH($B84,'1. Вставить из конвертера'!$A:$A,0),COLUMN(B$50))))+(IF(ISNA(INDEX('1. Вставить из конвертера'!$1:$1048576,MATCH($C84,'1. Вставить из конвертера'!$A:$A,0),COLUMN(B$50))),0,INDEX('1. Вставить из конвертера'!$1:$1048576,MATCH($C84,'1. Вставить из конвертера'!$A:$A,0),COLUMN(B$50))))+(IF(ISNA(INDEX('1. Вставить из конвертера'!$1:$1048576,MATCH($D84,'1. Вставить из конвертера'!$A:$A,0),COLUMN(B$50))),0,INDEX('1. Вставить из конвертера'!$1:$1048576,MATCH($D84,'1. Вставить из конвертера'!$A:$A,0),COLUMN(B$50))))</f>
        <v>0</v>
      </c>
      <c r="C61" s="29">
        <f>(IF(ISNA(INDEX('1. Вставить из конвертера'!$1:$1048576,MATCH($B84,'1. Вставить из конвертера'!$A:$A,0),COLUMN(C$50))),0,INDEX('1. Вставить из конвертера'!$1:$1048576,MATCH($B84,'1. Вставить из конвертера'!$A:$A,0),COLUMN(C$50))))+(IF(ISNA(INDEX('1. Вставить из конвертера'!$1:$1048576,MATCH($C84,'1. Вставить из конвертера'!$A:$A,0),COLUMN(C$50))),0,INDEX('1. Вставить из конвертера'!$1:$1048576,MATCH($C84,'1. Вставить из конвертера'!$A:$A,0),COLUMN(C$50))))+(IF(ISNA(INDEX('1. Вставить из конвертера'!$1:$1048576,MATCH($D84,'1. Вставить из конвертера'!$A:$A,0),COLUMN(C$50))),0,INDEX('1. Вставить из конвертера'!$1:$1048576,MATCH($D84,'1. Вставить из конвертера'!$A:$A,0),COLUMN(C$50))))</f>
        <v>0</v>
      </c>
      <c r="D61" s="29">
        <f>(IF(ISNA(INDEX('1. Вставить из конвертера'!$1:$1048576,MATCH($B84,'1. Вставить из конвертера'!$A:$A,0),COLUMN(D$50))),0,INDEX('1. Вставить из конвертера'!$1:$1048576,MATCH($B84,'1. Вставить из конвертера'!$A:$A,0),COLUMN(D$50))))+(IF(ISNA(INDEX('1. Вставить из конвертера'!$1:$1048576,MATCH($C84,'1. Вставить из конвертера'!$A:$A,0),COLUMN(D$50))),0,INDEX('1. Вставить из конвертера'!$1:$1048576,MATCH($C84,'1. Вставить из конвертера'!$A:$A,0),COLUMN(D$50))))+(IF(ISNA(INDEX('1. Вставить из конвертера'!$1:$1048576,MATCH($D84,'1. Вставить из конвертера'!$A:$A,0),COLUMN(D$50))),0,INDEX('1. Вставить из конвертера'!$1:$1048576,MATCH($D84,'1. Вставить из конвертера'!$A:$A,0),COLUMN(D$50))))</f>
        <v>0</v>
      </c>
      <c r="E61" s="29">
        <f>(IF(ISNA(INDEX('1. Вставить из конвертера'!$1:$1048576,MATCH($B84,'1. Вставить из конвертера'!$A:$A,0),COLUMN(E$50))),0,INDEX('1. Вставить из конвертера'!$1:$1048576,MATCH($B84,'1. Вставить из конвертера'!$A:$A,0),COLUMN(E$50))))+(IF(ISNA(INDEX('1. Вставить из конвертера'!$1:$1048576,MATCH($C84,'1. Вставить из конвертера'!$A:$A,0),COLUMN(E$50))),0,INDEX('1. Вставить из конвертера'!$1:$1048576,MATCH($C84,'1. Вставить из конвертера'!$A:$A,0),COLUMN(E$50))))+(IF(ISNA(INDEX('1. Вставить из конвертера'!$1:$1048576,MATCH($D84,'1. Вставить из конвертера'!$A:$A,0),COLUMN(E$50))),0,INDEX('1. Вставить из конвертера'!$1:$1048576,MATCH($D84,'1. Вставить из конвертера'!$A:$A,0),COLUMN(E$50))))</f>
        <v>0</v>
      </c>
      <c r="F61" s="29">
        <f>(IF(ISNA(INDEX('1. Вставить из конвертера'!$1:$1048576,MATCH($B84,'1. Вставить из конвертера'!$A:$A,0),COLUMN(F$50))),0,INDEX('1. Вставить из конвертера'!$1:$1048576,MATCH($B84,'1. Вставить из конвертера'!$A:$A,0),COLUMN(F$50))))+(IF(ISNA(INDEX('1. Вставить из конвертера'!$1:$1048576,MATCH($C84,'1. Вставить из конвертера'!$A:$A,0),COLUMN(F$50))),0,INDEX('1. Вставить из конвертера'!$1:$1048576,MATCH($C84,'1. Вставить из конвертера'!$A:$A,0),COLUMN(F$50))))+(IF(ISNA(INDEX('1. Вставить из конвертера'!$1:$1048576,MATCH($D84,'1. Вставить из конвертера'!$A:$A,0),COLUMN(F$50))),0,INDEX('1. Вставить из конвертера'!$1:$1048576,MATCH($D84,'1. Вставить из конвертера'!$A:$A,0),COLUMN(F$50))))</f>
        <v>0</v>
      </c>
      <c r="G61" s="29">
        <f>(IF(ISNA(INDEX('1. Вставить из конвертера'!$1:$1048576,MATCH($B84,'1. Вставить из конвертера'!$A:$A,0),COLUMN(G$50))),0,INDEX('1. Вставить из конвертера'!$1:$1048576,MATCH($B84,'1. Вставить из конвертера'!$A:$A,0),COLUMN(G$50))))+(IF(ISNA(INDEX('1. Вставить из конвертера'!$1:$1048576,MATCH($C84,'1. Вставить из конвертера'!$A:$A,0),COLUMN(G$50))),0,INDEX('1. Вставить из конвертера'!$1:$1048576,MATCH($C84,'1. Вставить из конвертера'!$A:$A,0),COLUMN(G$50))))+(IF(ISNA(INDEX('1. Вставить из конвертера'!$1:$1048576,MATCH($D84,'1. Вставить из конвертера'!$A:$A,0),COLUMN(G$50))),0,INDEX('1. Вставить из конвертера'!$1:$1048576,MATCH($D84,'1. Вставить из конвертера'!$A:$A,0),COLUMN(G$50))))</f>
        <v>0</v>
      </c>
      <c r="H61" s="29">
        <f>(IF(ISNA(INDEX('1. Вставить из конвертера'!$1:$1048576,MATCH($B84,'1. Вставить из конвертера'!$A:$A,0),COLUMN(H$50))),0,INDEX('1. Вставить из конвертера'!$1:$1048576,MATCH($B84,'1. Вставить из конвертера'!$A:$A,0),COLUMN(H$50))))+(IF(ISNA(INDEX('1. Вставить из конвертера'!$1:$1048576,MATCH($C84,'1. Вставить из конвертера'!$A:$A,0),COLUMN(H$50))),0,INDEX('1. Вставить из конвертера'!$1:$1048576,MATCH($C84,'1. Вставить из конвертера'!$A:$A,0),COLUMN(H$50))))+(IF(ISNA(INDEX('1. Вставить из конвертера'!$1:$1048576,MATCH($D84,'1. Вставить из конвертера'!$A:$A,0),COLUMN(H$50))),0,INDEX('1. Вставить из конвертера'!$1:$1048576,MATCH($D84,'1. Вставить из конвертера'!$A:$A,0),COLUMN(H$50))))</f>
        <v>0</v>
      </c>
      <c r="I61" s="29">
        <f>(IF(ISNA(INDEX('1. Вставить из конвертера'!$1:$1048576,MATCH($B84,'1. Вставить из конвертера'!$A:$A,0),COLUMN(I$50))),0,INDEX('1. Вставить из конвертера'!$1:$1048576,MATCH($B84,'1. Вставить из конвертера'!$A:$A,0),COLUMN(I$50))))+(IF(ISNA(INDEX('1. Вставить из конвертера'!$1:$1048576,MATCH($C84,'1. Вставить из конвертера'!$A:$A,0),COLUMN(I$50))),0,INDEX('1. Вставить из конвертера'!$1:$1048576,MATCH($C84,'1. Вставить из конвертера'!$A:$A,0),COLUMN(I$50))))+(IF(ISNA(INDEX('1. Вставить из конвертера'!$1:$1048576,MATCH($D84,'1. Вставить из конвертера'!$A:$A,0),COLUMN(I$50))),0,INDEX('1. Вставить из конвертера'!$1:$1048576,MATCH($D84,'1. Вставить из конвертера'!$A:$A,0),COLUMN(I$50))))</f>
        <v>0</v>
      </c>
      <c r="J61" s="29">
        <f>(IF(ISNA(INDEX('1. Вставить из конвертера'!$1:$1048576,MATCH($B84,'1. Вставить из конвертера'!$A:$A,0),COLUMN(J$50))),0,INDEX('1. Вставить из конвертера'!$1:$1048576,MATCH($B84,'1. Вставить из конвертера'!$A:$A,0),COLUMN(J$50))))+(IF(ISNA(INDEX('1. Вставить из конвертера'!$1:$1048576,MATCH($C84,'1. Вставить из конвертера'!$A:$A,0),COLUMN(J$50))),0,INDEX('1. Вставить из конвертера'!$1:$1048576,MATCH($C84,'1. Вставить из конвертера'!$A:$A,0),COLUMN(J$50))))+(IF(ISNA(INDEX('1. Вставить из конвертера'!$1:$1048576,MATCH($D84,'1. Вставить из конвертера'!$A:$A,0),COLUMN(J$50))),0,INDEX('1. Вставить из конвертера'!$1:$1048576,MATCH($D84,'1. Вставить из конвертера'!$A:$A,0),COLUMN(J$50))))</f>
        <v>0</v>
      </c>
      <c r="K61" s="29">
        <f>(IF(ISNA(INDEX('1. Вставить из конвертера'!$1:$1048576,MATCH($B84,'1. Вставить из конвертера'!$A:$A,0),COLUMN(K$50))),0,INDEX('1. Вставить из конвертера'!$1:$1048576,MATCH($B84,'1. Вставить из конвертера'!$A:$A,0),COLUMN(K$50))))+(IF(ISNA(INDEX('1. Вставить из конвертера'!$1:$1048576,MATCH($C84,'1. Вставить из конвертера'!$A:$A,0),COLUMN(K$50))),0,INDEX('1. Вставить из конвертера'!$1:$1048576,MATCH($C84,'1. Вставить из конвертера'!$A:$A,0),COLUMN(K$50))))+(IF(ISNA(INDEX('1. Вставить из конвертера'!$1:$1048576,MATCH($D84,'1. Вставить из конвертера'!$A:$A,0),COLUMN(K$50))),0,INDEX('1. Вставить из конвертера'!$1:$1048576,MATCH($D84,'1. Вставить из конвертера'!$A:$A,0),COLUMN(K$50))))</f>
        <v>0</v>
      </c>
      <c r="L61" s="29">
        <f>(IF(ISNA(INDEX('1. Вставить из конвертера'!$1:$1048576,MATCH($B84,'1. Вставить из конвертера'!$A:$A,0),COLUMN(L$50))),0,INDEX('1. Вставить из конвертера'!$1:$1048576,MATCH($B84,'1. Вставить из конвертера'!$A:$A,0),COLUMN(L$50))))+(IF(ISNA(INDEX('1. Вставить из конвертера'!$1:$1048576,MATCH($C84,'1. Вставить из конвертера'!$A:$A,0),COLUMN(L$50))),0,INDEX('1. Вставить из конвертера'!$1:$1048576,MATCH($C84,'1. Вставить из конвертера'!$A:$A,0),COLUMN(L$50))))+(IF(ISNA(INDEX('1. Вставить из конвертера'!$1:$1048576,MATCH($D84,'1. Вставить из конвертера'!$A:$A,0),COLUMN(L$50))),0,INDEX('1. Вставить из конвертера'!$1:$1048576,MATCH($D84,'1. Вставить из конвертера'!$A:$A,0),COLUMN(L$50))))</f>
        <v>0</v>
      </c>
      <c r="M61" s="29">
        <f>(IF(ISNA(INDEX('1. Вставить из конвертера'!$1:$1048576,MATCH($B84,'1. Вставить из конвертера'!$A:$A,0),COLUMN(M$50))),0,INDEX('1. Вставить из конвертера'!$1:$1048576,MATCH($B84,'1. Вставить из конвертера'!$A:$A,0),COLUMN(M$50))))+(IF(ISNA(INDEX('1. Вставить из конвертера'!$1:$1048576,MATCH($C84,'1. Вставить из конвертера'!$A:$A,0),COLUMN(M$50))),0,INDEX('1. Вставить из конвертера'!$1:$1048576,MATCH($C84,'1. Вставить из конвертера'!$A:$A,0),COLUMN(M$50))))+(IF(ISNA(INDEX('1. Вставить из конвертера'!$1:$1048576,MATCH($D84,'1. Вставить из конвертера'!$A:$A,0),COLUMN(M$50))),0,INDEX('1. Вставить из конвертера'!$1:$1048576,MATCH($D84,'1. Вставить из конвертера'!$A:$A,0),COLUMN(M$50))))</f>
        <v>0</v>
      </c>
      <c r="N61" s="29">
        <f>(IF(ISNA(INDEX('1. Вставить из конвертера'!$1:$1048576,MATCH($B84,'1. Вставить из конвертера'!$A:$A,0),COLUMN(N$50))),0,INDEX('1. Вставить из конвертера'!$1:$1048576,MATCH($B84,'1. Вставить из конвертера'!$A:$A,0),COLUMN(N$50))))+(IF(ISNA(INDEX('1. Вставить из конвертера'!$1:$1048576,MATCH($C84,'1. Вставить из конвертера'!$A:$A,0),COLUMN(N$50))),0,INDEX('1. Вставить из конвертера'!$1:$1048576,MATCH($C84,'1. Вставить из конвертера'!$A:$A,0),COLUMN(N$50))))+(IF(ISNA(INDEX('1. Вставить из конвертера'!$1:$1048576,MATCH($D84,'1. Вставить из конвертера'!$A:$A,0),COLUMN(N$50))),0,INDEX('1. Вставить из конвертера'!$1:$1048576,MATCH($D84,'1. Вставить из конвертера'!$A:$A,0),COLUMN(N$50))))</f>
        <v>0</v>
      </c>
      <c r="O61" s="29">
        <f>(IF(ISNA(INDEX('1. Вставить из конвертера'!$1:$1048576,MATCH($B84,'1. Вставить из конвертера'!$A:$A,0),COLUMN(O$50))),0,INDEX('1. Вставить из конвертера'!$1:$1048576,MATCH($B84,'1. Вставить из конвертера'!$A:$A,0),COLUMN(O$50))))+(IF(ISNA(INDEX('1. Вставить из конвертера'!$1:$1048576,MATCH($C84,'1. Вставить из конвертера'!$A:$A,0),COLUMN(O$50))),0,INDEX('1. Вставить из конвертера'!$1:$1048576,MATCH($C84,'1. Вставить из конвертера'!$A:$A,0),COLUMN(O$50))))+(IF(ISNA(INDEX('1. Вставить из конвертера'!$1:$1048576,MATCH($D84,'1. Вставить из конвертера'!$A:$A,0),COLUMN(O$50))),0,INDEX('1. Вставить из конвертера'!$1:$1048576,MATCH($D84,'1. Вставить из конвертера'!$A:$A,0),COLUMN(O$50))))</f>
        <v>0</v>
      </c>
      <c r="P61" s="29">
        <f>(IF(ISNA(INDEX('1. Вставить из конвертера'!$1:$1048576,MATCH($B84,'1. Вставить из конвертера'!$A:$A,0),COLUMN(P$50))),0,INDEX('1. Вставить из конвертера'!$1:$1048576,MATCH($B84,'1. Вставить из конвертера'!$A:$A,0),COLUMN(P$50))))+(IF(ISNA(INDEX('1. Вставить из конвертера'!$1:$1048576,MATCH($C84,'1. Вставить из конвертера'!$A:$A,0),COLUMN(P$50))),0,INDEX('1. Вставить из конвертера'!$1:$1048576,MATCH($C84,'1. Вставить из конвертера'!$A:$A,0),COLUMN(P$50))))+(IF(ISNA(INDEX('1. Вставить из конвертера'!$1:$1048576,MATCH($D84,'1. Вставить из конвертера'!$A:$A,0),COLUMN(P$50))),0,INDEX('1. Вставить из конвертера'!$1:$1048576,MATCH($D84,'1. Вставить из конвертера'!$A:$A,0),COLUMN(P$50))))</f>
        <v>0</v>
      </c>
      <c r="Q61" s="29">
        <f>(IF(ISNA(INDEX('1. Вставить из конвертера'!$1:$1048576,MATCH($B84,'1. Вставить из конвертера'!$A:$A,0),COLUMN(Q$50))),0,INDEX('1. Вставить из конвертера'!$1:$1048576,MATCH($B84,'1. Вставить из конвертера'!$A:$A,0),COLUMN(Q$50))))+(IF(ISNA(INDEX('1. Вставить из конвертера'!$1:$1048576,MATCH($C84,'1. Вставить из конвертера'!$A:$A,0),COLUMN(Q$50))),0,INDEX('1. Вставить из конвертера'!$1:$1048576,MATCH($C84,'1. Вставить из конвертера'!$A:$A,0),COLUMN(Q$50))))+(IF(ISNA(INDEX('1. Вставить из конвертера'!$1:$1048576,MATCH($D84,'1. Вставить из конвертера'!$A:$A,0),COLUMN(Q$50))),0,INDEX('1. Вставить из конвертера'!$1:$1048576,MATCH($D84,'1. Вставить из конвертера'!$A:$A,0),COLUMN(Q$50))))</f>
        <v>0</v>
      </c>
      <c r="R61" s="29">
        <f>(IF(ISNA(INDEX('1. Вставить из конвертера'!$1:$1048576,MATCH($B84,'1. Вставить из конвертера'!$A:$A,0),COLUMN(R$50))),0,INDEX('1. Вставить из конвертера'!$1:$1048576,MATCH($B84,'1. Вставить из конвертера'!$A:$A,0),COLUMN(R$50))))+(IF(ISNA(INDEX('1. Вставить из конвертера'!$1:$1048576,MATCH($C84,'1. Вставить из конвертера'!$A:$A,0),COLUMN(R$50))),0,INDEX('1. Вставить из конвертера'!$1:$1048576,MATCH($C84,'1. Вставить из конвертера'!$A:$A,0),COLUMN(R$50))))+(IF(ISNA(INDEX('1. Вставить из конвертера'!$1:$1048576,MATCH($D84,'1. Вставить из конвертера'!$A:$A,0),COLUMN(R$50))),0,INDEX('1. Вставить из конвертера'!$1:$1048576,MATCH($D84,'1. Вставить из конвертера'!$A:$A,0),COLUMN(R$50))))</f>
        <v>0</v>
      </c>
      <c r="S61" s="29">
        <f>(IF(ISNA(INDEX('1. Вставить из конвертера'!$1:$1048576,MATCH($B84,'1. Вставить из конвертера'!$A:$A,0),COLUMN(S$50))),0,INDEX('1. Вставить из конвертера'!$1:$1048576,MATCH($B84,'1. Вставить из конвертера'!$A:$A,0),COLUMN(S$50))))+(IF(ISNA(INDEX('1. Вставить из конвертера'!$1:$1048576,MATCH($C84,'1. Вставить из конвертера'!$A:$A,0),COLUMN(S$50))),0,INDEX('1. Вставить из конвертера'!$1:$1048576,MATCH($C84,'1. Вставить из конвертера'!$A:$A,0),COLUMN(S$50))))+(IF(ISNA(INDEX('1. Вставить из конвертера'!$1:$1048576,MATCH($D84,'1. Вставить из конвертера'!$A:$A,0),COLUMN(S$50))),0,INDEX('1. Вставить из конвертера'!$1:$1048576,MATCH($D84,'1. Вставить из конвертера'!$A:$A,0),COLUMN(S$50))))</f>
        <v>0</v>
      </c>
      <c r="T61" s="29">
        <f>(IF(ISNA(INDEX('1. Вставить из конвертера'!$1:$1048576,MATCH($B84,'1. Вставить из конвертера'!$A:$A,0),COLUMN(T$50))),0,INDEX('1. Вставить из конвертера'!$1:$1048576,MATCH($B84,'1. Вставить из конвертера'!$A:$A,0),COLUMN(T$50))))+(IF(ISNA(INDEX('1. Вставить из конвертера'!$1:$1048576,MATCH($C84,'1. Вставить из конвертера'!$A:$A,0),COLUMN(T$50))),0,INDEX('1. Вставить из конвертера'!$1:$1048576,MATCH($C84,'1. Вставить из конвертера'!$A:$A,0),COLUMN(T$50))))+(IF(ISNA(INDEX('1. Вставить из конвертера'!$1:$1048576,MATCH($D84,'1. Вставить из конвертера'!$A:$A,0),COLUMN(T$50))),0,INDEX('1. Вставить из конвертера'!$1:$1048576,MATCH($D84,'1. Вставить из конвертера'!$A:$A,0),COLUMN(T$50))))</f>
        <v>0</v>
      </c>
      <c r="U61" s="29">
        <f>(IF(ISNA(INDEX('1. Вставить из конвертера'!$1:$1048576,MATCH($B84,'1. Вставить из конвертера'!$A:$A,0),COLUMN(U$50))),0,INDEX('1. Вставить из конвертера'!$1:$1048576,MATCH($B84,'1. Вставить из конвертера'!$A:$A,0),COLUMN(U$50))))+(IF(ISNA(INDEX('1. Вставить из конвертера'!$1:$1048576,MATCH($C84,'1. Вставить из конвертера'!$A:$A,0),COLUMN(U$50))),0,INDEX('1. Вставить из конвертера'!$1:$1048576,MATCH($C84,'1. Вставить из конвертера'!$A:$A,0),COLUMN(U$50))))+(IF(ISNA(INDEX('1. Вставить из конвертера'!$1:$1048576,MATCH($D84,'1. Вставить из конвертера'!$A:$A,0),COLUMN(U$50))),0,INDEX('1. Вставить из конвертера'!$1:$1048576,MATCH($D84,'1. Вставить из конвертера'!$A:$A,0),COLUMN(U$50))))</f>
        <v>0</v>
      </c>
      <c r="V61" s="29">
        <f>(IF(ISNA(INDEX('1. Вставить из конвертера'!$1:$1048576,MATCH($B84,'1. Вставить из конвертера'!$A:$A,0),COLUMN(V$50))),0,INDEX('1. Вставить из конвертера'!$1:$1048576,MATCH($B84,'1. Вставить из конвертера'!$A:$A,0),COLUMN(V$50))))+(IF(ISNA(INDEX('1. Вставить из конвертера'!$1:$1048576,MATCH($C84,'1. Вставить из конвертера'!$A:$A,0),COLUMN(V$50))),0,INDEX('1. Вставить из конвертера'!$1:$1048576,MATCH($C84,'1. Вставить из конвертера'!$A:$A,0),COLUMN(V$50))))+(IF(ISNA(INDEX('1. Вставить из конвертера'!$1:$1048576,MATCH($D84,'1. Вставить из конвертера'!$A:$A,0),COLUMN(V$50))),0,INDEX('1. Вставить из конвертера'!$1:$1048576,MATCH($D84,'1. Вставить из конвертера'!$A:$A,0),COLUMN(V$50))))</f>
        <v>0</v>
      </c>
      <c r="W61" s="29">
        <f>(IF(ISNA(INDEX('1. Вставить из конвертера'!$1:$1048576,MATCH($B84,'1. Вставить из конвертера'!$A:$A,0),COLUMN(W$50))),0,INDEX('1. Вставить из конвертера'!$1:$1048576,MATCH($B84,'1. Вставить из конвертера'!$A:$A,0),COLUMN(W$50))))+(IF(ISNA(INDEX('1. Вставить из конвертера'!$1:$1048576,MATCH($C84,'1. Вставить из конвертера'!$A:$A,0),COLUMN(W$50))),0,INDEX('1. Вставить из конвертера'!$1:$1048576,MATCH($C84,'1. Вставить из конвертера'!$A:$A,0),COLUMN(W$50))))+(IF(ISNA(INDEX('1. Вставить из конвертера'!$1:$1048576,MATCH($D84,'1. Вставить из конвертера'!$A:$A,0),COLUMN(W$50))),0,INDEX('1. Вставить из конвертера'!$1:$1048576,MATCH($D84,'1. Вставить из конвертера'!$A:$A,0),COLUMN(W$50))))</f>
        <v>0</v>
      </c>
      <c r="X61" s="29">
        <f>(IF(ISNA(INDEX('1. Вставить из конвертера'!$1:$1048576,MATCH($B84,'1. Вставить из конвертера'!$A:$A,0),COLUMN(X$50))),0,INDEX('1. Вставить из конвертера'!$1:$1048576,MATCH($B84,'1. Вставить из конвертера'!$A:$A,0),COLUMN(X$50))))+(IF(ISNA(INDEX('1. Вставить из конвертера'!$1:$1048576,MATCH($C84,'1. Вставить из конвертера'!$A:$A,0),COLUMN(X$50))),0,INDEX('1. Вставить из конвертера'!$1:$1048576,MATCH($C84,'1. Вставить из конвертера'!$A:$A,0),COLUMN(X$50))))+(IF(ISNA(INDEX('1. Вставить из конвертера'!$1:$1048576,MATCH($D84,'1. Вставить из конвертера'!$A:$A,0),COLUMN(X$50))),0,INDEX('1. Вставить из конвертера'!$1:$1048576,MATCH($D84,'1. Вставить из конвертера'!$A:$A,0),COLUMN(X$50))))</f>
        <v>0</v>
      </c>
      <c r="Y61" s="29">
        <f>(IF(ISNA(INDEX('1. Вставить из конвертера'!$1:$1048576,MATCH($B84,'1. Вставить из конвертера'!$A:$A,0),COLUMN(Y$50))),0,INDEX('1. Вставить из конвертера'!$1:$1048576,MATCH($B84,'1. Вставить из конвертера'!$A:$A,0),COLUMN(Y$50))))+(IF(ISNA(INDEX('1. Вставить из конвертера'!$1:$1048576,MATCH($C84,'1. Вставить из конвертера'!$A:$A,0),COLUMN(Y$50))),0,INDEX('1. Вставить из конвертера'!$1:$1048576,MATCH($C84,'1. Вставить из конвертера'!$A:$A,0),COLUMN(Y$50))))+(IF(ISNA(INDEX('1. Вставить из конвертера'!$1:$1048576,MATCH($D84,'1. Вставить из конвертера'!$A:$A,0),COLUMN(Y$50))),0,INDEX('1. Вставить из конвертера'!$1:$1048576,MATCH($D84,'1. Вставить из конвертера'!$A:$A,0),COLUMN(Y$50))))</f>
        <v>0</v>
      </c>
      <c r="Z61" s="29">
        <f>(IF(ISNA(INDEX('1. Вставить из конвертера'!$1:$1048576,MATCH($B84,'1. Вставить из конвертера'!$A:$A,0),COLUMN(Z$50))),0,INDEX('1. Вставить из конвертера'!$1:$1048576,MATCH($B84,'1. Вставить из конвертера'!$A:$A,0),COLUMN(Z$50))))+(IF(ISNA(INDEX('1. Вставить из конвертера'!$1:$1048576,MATCH($C84,'1. Вставить из конвертера'!$A:$A,0),COLUMN(Z$50))),0,INDEX('1. Вставить из конвертера'!$1:$1048576,MATCH($C84,'1. Вставить из конвертера'!$A:$A,0),COLUMN(Z$50))))+(IF(ISNA(INDEX('1. Вставить из конвертера'!$1:$1048576,MATCH($D84,'1. Вставить из конвертера'!$A:$A,0),COLUMN(Z$50))),0,INDEX('1. Вставить из конвертера'!$1:$1048576,MATCH($D84,'1. Вставить из конвертера'!$A:$A,0),COLUMN(Z$50))))</f>
        <v>0</v>
      </c>
      <c r="AA61" s="29">
        <f>(IF(ISNA(INDEX('1. Вставить из конвертера'!$1:$1048576,MATCH($B84,'1. Вставить из конвертера'!$A:$A,0),COLUMN(AA$50))),0,INDEX('1. Вставить из конвертера'!$1:$1048576,MATCH($B84,'1. Вставить из конвертера'!$A:$A,0),COLUMN(AA$50))))+(IF(ISNA(INDEX('1. Вставить из конвертера'!$1:$1048576,MATCH($C84,'1. Вставить из конвертера'!$A:$A,0),COLUMN(AA$50))),0,INDEX('1. Вставить из конвертера'!$1:$1048576,MATCH($C84,'1. Вставить из конвертера'!$A:$A,0),COLUMN(AA$50))))+(IF(ISNA(INDEX('1. Вставить из конвертера'!$1:$1048576,MATCH($D84,'1. Вставить из конвертера'!$A:$A,0),COLUMN(AA$50))),0,INDEX('1. Вставить из конвертера'!$1:$1048576,MATCH($D84,'1. Вставить из конвертера'!$A:$A,0),COLUMN(AA$50))))</f>
        <v>0</v>
      </c>
      <c r="AB61" s="29">
        <f>(IF(ISNA(INDEX('1. Вставить из конвертера'!$1:$1048576,MATCH($B84,'1. Вставить из конвертера'!$A:$A,0),COLUMN(AB$50))),0,INDEX('1. Вставить из конвертера'!$1:$1048576,MATCH($B84,'1. Вставить из конвертера'!$A:$A,0),COLUMN(AB$50))))+(IF(ISNA(INDEX('1. Вставить из конвертера'!$1:$1048576,MATCH($C84,'1. Вставить из конвертера'!$A:$A,0),COLUMN(AB$50))),0,INDEX('1. Вставить из конвертера'!$1:$1048576,MATCH($C84,'1. Вставить из конвертера'!$A:$A,0),COLUMN(AB$50))))+(IF(ISNA(INDEX('1. Вставить из конвертера'!$1:$1048576,MATCH($D84,'1. Вставить из конвертера'!$A:$A,0),COLUMN(AB$50))),0,INDEX('1. Вставить из конвертера'!$1:$1048576,MATCH($D84,'1. Вставить из конвертера'!$A:$A,0),COLUMN(AB$50))))</f>
        <v>0</v>
      </c>
      <c r="AC61" s="29">
        <f>(IF(ISNA(INDEX('1. Вставить из конвертера'!$1:$1048576,MATCH($B84,'1. Вставить из конвертера'!$A:$A,0),COLUMN(AC$50))),0,INDEX('1. Вставить из конвертера'!$1:$1048576,MATCH($B84,'1. Вставить из конвертера'!$A:$A,0),COLUMN(AC$50))))+(IF(ISNA(INDEX('1. Вставить из конвертера'!$1:$1048576,MATCH($C84,'1. Вставить из конвертера'!$A:$A,0),COLUMN(AC$50))),0,INDEX('1. Вставить из конвертера'!$1:$1048576,MATCH($C84,'1. Вставить из конвертера'!$A:$A,0),COLUMN(AC$50))))+(IF(ISNA(INDEX('1. Вставить из конвертера'!$1:$1048576,MATCH($D84,'1. Вставить из конвертера'!$A:$A,0),COLUMN(AC$50))),0,INDEX('1. Вставить из конвертера'!$1:$1048576,MATCH($D84,'1. Вставить из конвертера'!$A:$A,0),COLUMN(AC$50))))</f>
        <v>0</v>
      </c>
      <c r="AD61" s="29">
        <f>(IF(ISNA(INDEX('1. Вставить из конвертера'!$1:$1048576,MATCH($B84,'1. Вставить из конвертера'!$A:$A,0),COLUMN(AD$50))),0,INDEX('1. Вставить из конвертера'!$1:$1048576,MATCH($B84,'1. Вставить из конвертера'!$A:$A,0),COLUMN(AD$50))))+(IF(ISNA(INDEX('1. Вставить из конвертера'!$1:$1048576,MATCH($C84,'1. Вставить из конвертера'!$A:$A,0),COLUMN(AD$50))),0,INDEX('1. Вставить из конвертера'!$1:$1048576,MATCH($C84,'1. Вставить из конвертера'!$A:$A,0),COLUMN(AD$50))))+(IF(ISNA(INDEX('1. Вставить из конвертера'!$1:$1048576,MATCH($D84,'1. Вставить из конвертера'!$A:$A,0),COLUMN(AD$50))),0,INDEX('1. Вставить из конвертера'!$1:$1048576,MATCH($D84,'1. Вставить из конвертера'!$A:$A,0),COLUMN(AD$50))))</f>
        <v>0</v>
      </c>
      <c r="AE61" s="29">
        <f>(IF(ISNA(INDEX('1. Вставить из конвертера'!$1:$1048576,MATCH($B84,'1. Вставить из конвертера'!$A:$A,0),COLUMN(AE$50))),0,INDEX('1. Вставить из конвертера'!$1:$1048576,MATCH($B84,'1. Вставить из конвертера'!$A:$A,0),COLUMN(AE$50))))+(IF(ISNA(INDEX('1. Вставить из конвертера'!$1:$1048576,MATCH($C84,'1. Вставить из конвертера'!$A:$A,0),COLUMN(AE$50))),0,INDEX('1. Вставить из конвертера'!$1:$1048576,MATCH($C84,'1. Вставить из конвертера'!$A:$A,0),COLUMN(AE$50))))+(IF(ISNA(INDEX('1. Вставить из конвертера'!$1:$1048576,MATCH($D84,'1. Вставить из конвертера'!$A:$A,0),COLUMN(AE$50))),0,INDEX('1. Вставить из конвертера'!$1:$1048576,MATCH($D84,'1. Вставить из конвертера'!$A:$A,0),COLUMN(AE$50))))</f>
        <v>0</v>
      </c>
      <c r="AF61" s="29">
        <f>(IF(ISNA(INDEX('1. Вставить из конвертера'!$1:$1048576,MATCH($B84,'1. Вставить из конвертера'!$A:$A,0),COLUMN(AF$50))),0,INDEX('1. Вставить из конвертера'!$1:$1048576,MATCH($B84,'1. Вставить из конвертера'!$A:$A,0),COLUMN(AF$50))))+(IF(ISNA(INDEX('1. Вставить из конвертера'!$1:$1048576,MATCH($C84,'1. Вставить из конвертера'!$A:$A,0),COLUMN(AF$50))),0,INDEX('1. Вставить из конвертера'!$1:$1048576,MATCH($C84,'1. Вставить из конвертера'!$A:$A,0),COLUMN(AF$50))))+(IF(ISNA(INDEX('1. Вставить из конвертера'!$1:$1048576,MATCH($D84,'1. Вставить из конвертера'!$A:$A,0),COLUMN(AF$50))),0,INDEX('1. Вставить из конвертера'!$1:$1048576,MATCH($D84,'1. Вставить из конвертера'!$A:$A,0),COLUMN(AF$50))))</f>
        <v>0</v>
      </c>
      <c r="AG61" s="29">
        <f>(IF(ISNA(INDEX('1. Вставить из конвертера'!$1:$1048576,MATCH($B84,'1. Вставить из конвертера'!$A:$A,0),COLUMN(AG$50))),0,INDEX('1. Вставить из конвертера'!$1:$1048576,MATCH($B84,'1. Вставить из конвертера'!$A:$A,0),COLUMN(AG$50))))+(IF(ISNA(INDEX('1. Вставить из конвертера'!$1:$1048576,MATCH($C84,'1. Вставить из конвертера'!$A:$A,0),COLUMN(AG$50))),0,INDEX('1. Вставить из конвертера'!$1:$1048576,MATCH($C84,'1. Вставить из конвертера'!$A:$A,0),COLUMN(AG$50))))+(IF(ISNA(INDEX('1. Вставить из конвертера'!$1:$1048576,MATCH($D84,'1. Вставить из конвертера'!$A:$A,0),COLUMN(AG$50))),0,INDEX('1. Вставить из конвертера'!$1:$1048576,MATCH($D84,'1. Вставить из конвертера'!$A:$A,0),COLUMN(AG$50))))</f>
        <v>0</v>
      </c>
      <c r="AH61" s="29">
        <f>(IF(ISNA(INDEX('1. Вставить из конвертера'!$1:$1048576,MATCH($B84,'1. Вставить из конвертера'!$A:$A,0),COLUMN(AH$50))),0,INDEX('1. Вставить из конвертера'!$1:$1048576,MATCH($B84,'1. Вставить из конвертера'!$A:$A,0),COLUMN(AH$50))))+(IF(ISNA(INDEX('1. Вставить из конвертера'!$1:$1048576,MATCH($C84,'1. Вставить из конвертера'!$A:$A,0),COLUMN(AH$50))),0,INDEX('1. Вставить из конвертера'!$1:$1048576,MATCH($C84,'1. Вставить из конвертера'!$A:$A,0),COLUMN(AH$50))))+(IF(ISNA(INDEX('1. Вставить из конвертера'!$1:$1048576,MATCH($D84,'1. Вставить из конвертера'!$A:$A,0),COLUMN(AH$50))),0,INDEX('1. Вставить из конвертера'!$1:$1048576,MATCH($D84,'1. Вставить из конвертера'!$A:$A,0),COLUMN(AH$50))))</f>
        <v>0</v>
      </c>
      <c r="AI61" s="29">
        <f>(IF(ISNA(INDEX('1. Вставить из конвертера'!$1:$1048576,MATCH($B84,'1. Вставить из конвертера'!$A:$A,0),COLUMN(AI$50))),0,INDEX('1. Вставить из конвертера'!$1:$1048576,MATCH($B84,'1. Вставить из конвертера'!$A:$A,0),COLUMN(AI$50))))+(IF(ISNA(INDEX('1. Вставить из конвертера'!$1:$1048576,MATCH($C84,'1. Вставить из конвертера'!$A:$A,0),COLUMN(AI$50))),0,INDEX('1. Вставить из конвертера'!$1:$1048576,MATCH($C84,'1. Вставить из конвертера'!$A:$A,0),COLUMN(AI$50))))+(IF(ISNA(INDEX('1. Вставить из конвертера'!$1:$1048576,MATCH($D84,'1. Вставить из конвертера'!$A:$A,0),COLUMN(AI$50))),0,INDEX('1. Вставить из конвертера'!$1:$1048576,MATCH($D84,'1. Вставить из конвертера'!$A:$A,0),COLUMN(AI$50))))</f>
        <v>0</v>
      </c>
      <c r="AJ61" s="29">
        <f>(IF(ISNA(INDEX('1. Вставить из конвертера'!$1:$1048576,MATCH($B84,'1. Вставить из конвертера'!$A:$A,0),COLUMN(AJ$50))),0,INDEX('1. Вставить из конвертера'!$1:$1048576,MATCH($B84,'1. Вставить из конвертера'!$A:$A,0),COLUMN(AJ$50))))+(IF(ISNA(INDEX('1. Вставить из конвертера'!$1:$1048576,MATCH($C84,'1. Вставить из конвертера'!$A:$A,0),COLUMN(AJ$50))),0,INDEX('1. Вставить из конвертера'!$1:$1048576,MATCH($C84,'1. Вставить из конвертера'!$A:$A,0),COLUMN(AJ$50))))+(IF(ISNA(INDEX('1. Вставить из конвертера'!$1:$1048576,MATCH($D84,'1. Вставить из конвертера'!$A:$A,0),COLUMN(AJ$50))),0,INDEX('1. Вставить из конвертера'!$1:$1048576,MATCH($D84,'1. Вставить из конвертера'!$A:$A,0),COLUMN(AJ$50))))</f>
        <v>0</v>
      </c>
      <c r="AK61" s="29">
        <f>(IF(ISNA(INDEX('1. Вставить из конвертера'!$1:$1048576,MATCH($B84,'1. Вставить из конвертера'!$A:$A,0),COLUMN(AK$50))),0,INDEX('1. Вставить из конвертера'!$1:$1048576,MATCH($B84,'1. Вставить из конвертера'!$A:$A,0),COLUMN(AK$50))))+(IF(ISNA(INDEX('1. Вставить из конвертера'!$1:$1048576,MATCH($C84,'1. Вставить из конвертера'!$A:$A,0),COLUMN(AK$50))),0,INDEX('1. Вставить из конвертера'!$1:$1048576,MATCH($C84,'1. Вставить из конвертера'!$A:$A,0),COLUMN(AK$50))))+(IF(ISNA(INDEX('1. Вставить из конвертера'!$1:$1048576,MATCH($D84,'1. Вставить из конвертера'!$A:$A,0),COLUMN(AK$50))),0,INDEX('1. Вставить из конвертера'!$1:$1048576,MATCH($D84,'1. Вставить из конвертера'!$A:$A,0),COLUMN(AK$50))))</f>
        <v>0</v>
      </c>
      <c r="AL61" s="29">
        <f>(IF(ISNA(INDEX('1. Вставить из конвертера'!$1:$1048576,MATCH($B84,'1. Вставить из конвертера'!$A:$A,0),COLUMN(AL$50))),0,INDEX('1. Вставить из конвертера'!$1:$1048576,MATCH($B84,'1. Вставить из конвертера'!$A:$A,0),COLUMN(AL$50))))+(IF(ISNA(INDEX('1. Вставить из конвертера'!$1:$1048576,MATCH($C84,'1. Вставить из конвертера'!$A:$A,0),COLUMN(AL$50))),0,INDEX('1. Вставить из конвертера'!$1:$1048576,MATCH($C84,'1. Вставить из конвертера'!$A:$A,0),COLUMN(AL$50))))+(IF(ISNA(INDEX('1. Вставить из конвертера'!$1:$1048576,MATCH($D84,'1. Вставить из конвертера'!$A:$A,0),COLUMN(AL$50))),0,INDEX('1. Вставить из конвертера'!$1:$1048576,MATCH($D84,'1. Вставить из конвертера'!$A:$A,0),COLUMN(AL$50))))</f>
        <v>0</v>
      </c>
      <c r="AM61" s="29">
        <f>(IF(ISNA(INDEX('1. Вставить из конвертера'!$1:$1048576,MATCH($B84,'1. Вставить из конвертера'!$A:$A,0),COLUMN(AM$50))),0,INDEX('1. Вставить из конвертера'!$1:$1048576,MATCH($B84,'1. Вставить из конвертера'!$A:$A,0),COLUMN(AM$50))))+(IF(ISNA(INDEX('1. Вставить из конвертера'!$1:$1048576,MATCH($C84,'1. Вставить из конвертера'!$A:$A,0),COLUMN(AM$50))),0,INDEX('1. Вставить из конвертера'!$1:$1048576,MATCH($C84,'1. Вставить из конвертера'!$A:$A,0),COLUMN(AM$50))))+(IF(ISNA(INDEX('1. Вставить из конвертера'!$1:$1048576,MATCH($D84,'1. Вставить из конвертера'!$A:$A,0),COLUMN(AM$50))),0,INDEX('1. Вставить из конвертера'!$1:$1048576,MATCH($D84,'1. Вставить из конвертера'!$A:$A,0),COLUMN(AM$50))))</f>
        <v>0</v>
      </c>
      <c r="AN61" s="29">
        <f>(IF(ISNA(INDEX('1. Вставить из конвертера'!$1:$1048576,MATCH($B84,'1. Вставить из конвертера'!$A:$A,0),COLUMN(AN$50))),0,INDEX('1. Вставить из конвертера'!$1:$1048576,MATCH($B84,'1. Вставить из конвертера'!$A:$A,0),COLUMN(AN$50))))+(IF(ISNA(INDEX('1. Вставить из конвертера'!$1:$1048576,MATCH($C84,'1. Вставить из конвертера'!$A:$A,0),COLUMN(AN$50))),0,INDEX('1. Вставить из конвертера'!$1:$1048576,MATCH($C84,'1. Вставить из конвертера'!$A:$A,0),COLUMN(AN$50))))+(IF(ISNA(INDEX('1. Вставить из конвертера'!$1:$1048576,MATCH($D84,'1. Вставить из конвертера'!$A:$A,0),COLUMN(AN$50))),0,INDEX('1. Вставить из конвертера'!$1:$1048576,MATCH($D84,'1. Вставить из конвертера'!$A:$A,0),COLUMN(AN$50))))</f>
        <v>0</v>
      </c>
      <c r="AO61" s="29">
        <f>(IF(ISNA(INDEX('1. Вставить из конвертера'!$1:$1048576,MATCH($B84,'1. Вставить из конвертера'!$A:$A,0),COLUMN(AO$50))),0,INDEX('1. Вставить из конвертера'!$1:$1048576,MATCH($B84,'1. Вставить из конвертера'!$A:$A,0),COLUMN(AO$50))))+(IF(ISNA(INDEX('1. Вставить из конвертера'!$1:$1048576,MATCH($C84,'1. Вставить из конвертера'!$A:$A,0),COLUMN(AO$50))),0,INDEX('1. Вставить из конвертера'!$1:$1048576,MATCH($C84,'1. Вставить из конвертера'!$A:$A,0),COLUMN(AO$50))))+(IF(ISNA(INDEX('1. Вставить из конвертера'!$1:$1048576,MATCH($D84,'1. Вставить из конвертера'!$A:$A,0),COLUMN(AO$50))),0,INDEX('1. Вставить из конвертера'!$1:$1048576,MATCH($D84,'1. Вставить из конвертера'!$A:$A,0),COLUMN(AO$50))))</f>
        <v>0</v>
      </c>
      <c r="AP61" s="29">
        <f>(IF(ISNA(INDEX('1. Вставить из конвертера'!$1:$1048576,MATCH($B84,'1. Вставить из конвертера'!$A:$A,0),COLUMN(AP$50))),0,INDEX('1. Вставить из конвертера'!$1:$1048576,MATCH($B84,'1. Вставить из конвертера'!$A:$A,0),COLUMN(AP$50))))+(IF(ISNA(INDEX('1. Вставить из конвертера'!$1:$1048576,MATCH($C84,'1. Вставить из конвертера'!$A:$A,0),COLUMN(AP$50))),0,INDEX('1. Вставить из конвертера'!$1:$1048576,MATCH($C84,'1. Вставить из конвертера'!$A:$A,0),COLUMN(AP$50))))+(IF(ISNA(INDEX('1. Вставить из конвертера'!$1:$1048576,MATCH($D84,'1. Вставить из конвертера'!$A:$A,0),COLUMN(AP$50))),0,INDEX('1. Вставить из конвертера'!$1:$1048576,MATCH($D84,'1. Вставить из конвертера'!$A:$A,0),COLUMN(AP$50))))</f>
        <v>0</v>
      </c>
      <c r="AQ61" s="29">
        <f>(IF(ISNA(INDEX('1. Вставить из конвертера'!$1:$1048576,MATCH($B84,'1. Вставить из конвертера'!$A:$A,0),COLUMN(AQ$50))),0,INDEX('1. Вставить из конвертера'!$1:$1048576,MATCH($B84,'1. Вставить из конвертера'!$A:$A,0),COLUMN(AQ$50))))+(IF(ISNA(INDEX('1. Вставить из конвертера'!$1:$1048576,MATCH($C84,'1. Вставить из конвертера'!$A:$A,0),COLUMN(AQ$50))),0,INDEX('1. Вставить из конвертера'!$1:$1048576,MATCH($C84,'1. Вставить из конвертера'!$A:$A,0),COLUMN(AQ$50))))+(IF(ISNA(INDEX('1. Вставить из конвертера'!$1:$1048576,MATCH($D84,'1. Вставить из конвертера'!$A:$A,0),COLUMN(AQ$50))),0,INDEX('1. Вставить из конвертера'!$1:$1048576,MATCH($D84,'1. Вставить из конвертера'!$A:$A,0),COLUMN(AQ$50))))</f>
        <v>0</v>
      </c>
      <c r="AR61" s="29">
        <f>(IF(ISNA(INDEX('1. Вставить из конвертера'!$1:$1048576,MATCH($B84,'1. Вставить из конвертера'!$A:$A,0),COLUMN(AR$50))),0,INDEX('1. Вставить из конвертера'!$1:$1048576,MATCH($B84,'1. Вставить из конвертера'!$A:$A,0),COLUMN(AR$50))))+(IF(ISNA(INDEX('1. Вставить из конвертера'!$1:$1048576,MATCH($C84,'1. Вставить из конвертера'!$A:$A,0),COLUMN(AR$50))),0,INDEX('1. Вставить из конвертера'!$1:$1048576,MATCH($C84,'1. Вставить из конвертера'!$A:$A,0),COLUMN(AR$50))))+(IF(ISNA(INDEX('1. Вставить из конвертера'!$1:$1048576,MATCH($D84,'1. Вставить из конвертера'!$A:$A,0),COLUMN(AR$50))),0,INDEX('1. Вставить из конвертера'!$1:$1048576,MATCH($D84,'1. Вставить из конвертера'!$A:$A,0),COLUMN(AR$50))))</f>
        <v>0</v>
      </c>
      <c r="AS61" s="29">
        <f>(IF(ISNA(INDEX('1. Вставить из конвертера'!$1:$1048576,MATCH($B84,'1. Вставить из конвертера'!$A:$A,0),COLUMN(AS$50))),0,INDEX('1. Вставить из конвертера'!$1:$1048576,MATCH($B84,'1. Вставить из конвертера'!$A:$A,0),COLUMN(AS$50))))+(IF(ISNA(INDEX('1. Вставить из конвертера'!$1:$1048576,MATCH($C84,'1. Вставить из конвертера'!$A:$A,0),COLUMN(AS$50))),0,INDEX('1. Вставить из конвертера'!$1:$1048576,MATCH($C84,'1. Вставить из конвертера'!$A:$A,0),COLUMN(AS$50))))+(IF(ISNA(INDEX('1. Вставить из конвертера'!$1:$1048576,MATCH($D84,'1. Вставить из конвертера'!$A:$A,0),COLUMN(AS$50))),0,INDEX('1. Вставить из конвертера'!$1:$1048576,MATCH($D84,'1. Вставить из конвертера'!$A:$A,0),COLUMN(AS$50))))</f>
        <v>0</v>
      </c>
      <c r="AT61" s="29">
        <f>(IF(ISNA(INDEX('1. Вставить из конвертера'!$1:$1048576,MATCH($B84,'1. Вставить из конвертера'!$A:$A,0),COLUMN(AT$50))),0,INDEX('1. Вставить из конвертера'!$1:$1048576,MATCH($B84,'1. Вставить из конвертера'!$A:$A,0),COLUMN(AT$50))))+(IF(ISNA(INDEX('1. Вставить из конвертера'!$1:$1048576,MATCH($C84,'1. Вставить из конвертера'!$A:$A,0),COLUMN(AT$50))),0,INDEX('1. Вставить из конвертера'!$1:$1048576,MATCH($C84,'1. Вставить из конвертера'!$A:$A,0),COLUMN(AT$50))))+(IF(ISNA(INDEX('1. Вставить из конвертера'!$1:$1048576,MATCH($D84,'1. Вставить из конвертера'!$A:$A,0),COLUMN(AT$50))),0,INDEX('1. Вставить из конвертера'!$1:$1048576,MATCH($D84,'1. Вставить из конвертера'!$A:$A,0),COLUMN(AT$50))))</f>
        <v>0</v>
      </c>
      <c r="AU61" s="29">
        <f>(IF(ISNA(INDEX('1. Вставить из конвертера'!$1:$1048576,MATCH($B84,'1. Вставить из конвертера'!$A:$A,0),COLUMN(AU$50))),0,INDEX('1. Вставить из конвертера'!$1:$1048576,MATCH($B84,'1. Вставить из конвертера'!$A:$A,0),COLUMN(AU$50))))+(IF(ISNA(INDEX('1. Вставить из конвертера'!$1:$1048576,MATCH($C84,'1. Вставить из конвертера'!$A:$A,0),COLUMN(AU$50))),0,INDEX('1. Вставить из конвертера'!$1:$1048576,MATCH($C84,'1. Вставить из конвертера'!$A:$A,0),COLUMN(AU$50))))+(IF(ISNA(INDEX('1. Вставить из конвертера'!$1:$1048576,MATCH($D84,'1. Вставить из конвертера'!$A:$A,0),COLUMN(AU$50))),0,INDEX('1. Вставить из конвертера'!$1:$1048576,MATCH($D84,'1. Вставить из конвертера'!$A:$A,0),COLUMN(AU$50))))</f>
        <v>0</v>
      </c>
      <c r="AV61" s="29">
        <f>(IF(ISNA(INDEX('1. Вставить из конвертера'!$1:$1048576,MATCH($B84,'1. Вставить из конвертера'!$A:$A,0),COLUMN(AV$50))),0,INDEX('1. Вставить из конвертера'!$1:$1048576,MATCH($B84,'1. Вставить из конвертера'!$A:$A,0),COLUMN(AV$50))))+(IF(ISNA(INDEX('1. Вставить из конвертера'!$1:$1048576,MATCH($C84,'1. Вставить из конвертера'!$A:$A,0),COLUMN(AV$50))),0,INDEX('1. Вставить из конвертера'!$1:$1048576,MATCH($C84,'1. Вставить из конвертера'!$A:$A,0),COLUMN(AV$50))))+(IF(ISNA(INDEX('1. Вставить из конвертера'!$1:$1048576,MATCH($D84,'1. Вставить из конвертера'!$A:$A,0),COLUMN(AV$50))),0,INDEX('1. Вставить из конвертера'!$1:$1048576,MATCH($D84,'1. Вставить из конвертера'!$A:$A,0),COLUMN(AV$50))))</f>
        <v>0</v>
      </c>
      <c r="AW61" s="29">
        <f>(IF(ISNA(INDEX('1. Вставить из конвертера'!$1:$1048576,MATCH($B84,'1. Вставить из конвертера'!$A:$A,0),COLUMN(AW$50))),0,INDEX('1. Вставить из конвертера'!$1:$1048576,MATCH($B84,'1. Вставить из конвертера'!$A:$A,0),COLUMN(AW$50))))+(IF(ISNA(INDEX('1. Вставить из конвертера'!$1:$1048576,MATCH($C84,'1. Вставить из конвертера'!$A:$A,0),COLUMN(AW$50))),0,INDEX('1. Вставить из конвертера'!$1:$1048576,MATCH($C84,'1. Вставить из конвертера'!$A:$A,0),COLUMN(AW$50))))+(IF(ISNA(INDEX('1. Вставить из конвертера'!$1:$1048576,MATCH($D84,'1. Вставить из конвертера'!$A:$A,0),COLUMN(AW$50))),0,INDEX('1. Вставить из конвертера'!$1:$1048576,MATCH($D84,'1. Вставить из конвертера'!$A:$A,0),COLUMN(AW$50))))</f>
        <v>0</v>
      </c>
      <c r="AX61" s="29">
        <f>(IF(ISNA(INDEX('1. Вставить из конвертера'!$1:$1048576,MATCH($B84,'1. Вставить из конвертера'!$A:$A,0),COLUMN(AX$50))),0,INDEX('1. Вставить из конвертера'!$1:$1048576,MATCH($B84,'1. Вставить из конвертера'!$A:$A,0),COLUMN(AX$50))))+(IF(ISNA(INDEX('1. Вставить из конвертера'!$1:$1048576,MATCH($C84,'1. Вставить из конвертера'!$A:$A,0),COLUMN(AX$50))),0,INDEX('1. Вставить из конвертера'!$1:$1048576,MATCH($C84,'1. Вставить из конвертера'!$A:$A,0),COLUMN(AX$50))))+(IF(ISNA(INDEX('1. Вставить из конвертера'!$1:$1048576,MATCH($D84,'1. Вставить из конвертера'!$A:$A,0),COLUMN(AX$50))),0,INDEX('1. Вставить из конвертера'!$1:$1048576,MATCH($D84,'1. Вставить из конвертера'!$A:$A,0),COLUMN(AX$50))))</f>
        <v>0</v>
      </c>
      <c r="AY61" s="29">
        <f>(IF(ISNA(INDEX('1. Вставить из конвертера'!$1:$1048576,MATCH($B84,'1. Вставить из конвертера'!$A:$A,0),COLUMN(AY$50))),0,INDEX('1. Вставить из конвертера'!$1:$1048576,MATCH($B84,'1. Вставить из конвертера'!$A:$A,0),COLUMN(AY$50))))+(IF(ISNA(INDEX('1. Вставить из конвертера'!$1:$1048576,MATCH($C84,'1. Вставить из конвертера'!$A:$A,0),COLUMN(AY$50))),0,INDEX('1. Вставить из конвертера'!$1:$1048576,MATCH($C84,'1. Вставить из конвертера'!$A:$A,0),COLUMN(AY$50))))+(IF(ISNA(INDEX('1. Вставить из конвертера'!$1:$1048576,MATCH($D84,'1. Вставить из конвертера'!$A:$A,0),COLUMN(AY$50))),0,INDEX('1. Вставить из конвертера'!$1:$1048576,MATCH($D84,'1. Вставить из конвертера'!$A:$A,0),COLUMN(AY$50))))</f>
        <v>0</v>
      </c>
      <c r="AZ61" s="29">
        <f>(IF(ISNA(INDEX('1. Вставить из конвертера'!$1:$1048576,MATCH($B84,'1. Вставить из конвертера'!$A:$A,0),COLUMN(AZ$50))),0,INDEX('1. Вставить из конвертера'!$1:$1048576,MATCH($B84,'1. Вставить из конвертера'!$A:$A,0),COLUMN(AZ$50))))+(IF(ISNA(INDEX('1. Вставить из конвертера'!$1:$1048576,MATCH($C84,'1. Вставить из конвертера'!$A:$A,0),COLUMN(AZ$50))),0,INDEX('1. Вставить из конвертера'!$1:$1048576,MATCH($C84,'1. Вставить из конвертера'!$A:$A,0),COLUMN(AZ$50))))+(IF(ISNA(INDEX('1. Вставить из конвертера'!$1:$1048576,MATCH($D84,'1. Вставить из конвертера'!$A:$A,0),COLUMN(AZ$50))),0,INDEX('1. Вставить из конвертера'!$1:$1048576,MATCH($D84,'1. Вставить из конвертера'!$A:$A,0),COLUMN(AZ$50))))</f>
        <v>0</v>
      </c>
      <c r="BA61" s="29">
        <f>(IF(ISNA(INDEX('1. Вставить из конвертера'!$1:$1048576,MATCH($B84,'1. Вставить из конвертера'!$A:$A,0),COLUMN(BA$50))),0,INDEX('1. Вставить из конвертера'!$1:$1048576,MATCH($B84,'1. Вставить из конвертера'!$A:$A,0),COLUMN(BA$50))))+(IF(ISNA(INDEX('1. Вставить из конвертера'!$1:$1048576,MATCH($C84,'1. Вставить из конвертера'!$A:$A,0),COLUMN(BA$50))),0,INDEX('1. Вставить из конвертера'!$1:$1048576,MATCH($C84,'1. Вставить из конвертера'!$A:$A,0),COLUMN(BA$50))))+(IF(ISNA(INDEX('1. Вставить из конвертера'!$1:$1048576,MATCH($D84,'1. Вставить из конвертера'!$A:$A,0),COLUMN(BA$50))),0,INDEX('1. Вставить из конвертера'!$1:$1048576,MATCH($D84,'1. Вставить из конвертера'!$A:$A,0),COLUMN(BA$50))))</f>
        <v>0</v>
      </c>
      <c r="BB61" s="29">
        <f>(IF(ISNA(INDEX('1. Вставить из конвертера'!$1:$1048576,MATCH($B84,'1. Вставить из конвертера'!$A:$A,0),COLUMN(BB$50))),0,INDEX('1. Вставить из конвертера'!$1:$1048576,MATCH($B84,'1. Вставить из конвертера'!$A:$A,0),COLUMN(BB$50))))+(IF(ISNA(INDEX('1. Вставить из конвертера'!$1:$1048576,MATCH($C84,'1. Вставить из конвертера'!$A:$A,0),COLUMN(BB$50))),0,INDEX('1. Вставить из конвертера'!$1:$1048576,MATCH($C84,'1. Вставить из конвертера'!$A:$A,0),COLUMN(BB$50))))+(IF(ISNA(INDEX('1. Вставить из конвертера'!$1:$1048576,MATCH($D84,'1. Вставить из конвертера'!$A:$A,0),COLUMN(BB$50))),0,INDEX('1. Вставить из конвертера'!$1:$1048576,MATCH($D84,'1. Вставить из конвертера'!$A:$A,0),COLUMN(BB$50))))</f>
        <v>0</v>
      </c>
      <c r="BC61" s="29">
        <f>(IF(ISNA(INDEX('1. Вставить из конвертера'!$1:$1048576,MATCH($B84,'1. Вставить из конвертера'!$A:$A,0),COLUMN(BC$50))),0,INDEX('1. Вставить из конвертера'!$1:$1048576,MATCH($B84,'1. Вставить из конвертера'!$A:$A,0),COLUMN(BC$50))))+(IF(ISNA(INDEX('1. Вставить из конвертера'!$1:$1048576,MATCH($C84,'1. Вставить из конвертера'!$A:$A,0),COLUMN(BC$50))),0,INDEX('1. Вставить из конвертера'!$1:$1048576,MATCH($C84,'1. Вставить из конвертера'!$A:$A,0),COLUMN(BC$50))))+(IF(ISNA(INDEX('1. Вставить из конвертера'!$1:$1048576,MATCH($D84,'1. Вставить из конвертера'!$A:$A,0),COLUMN(BC$50))),0,INDEX('1. Вставить из конвертера'!$1:$1048576,MATCH($D84,'1. Вставить из конвертера'!$A:$A,0),COLUMN(BC$50))))</f>
        <v>0</v>
      </c>
      <c r="BD61" s="29">
        <f>(IF(ISNA(INDEX('1. Вставить из конвертера'!$1:$1048576,MATCH($B84,'1. Вставить из конвертера'!$A:$A,0),COLUMN(BD$50))),0,INDEX('1. Вставить из конвертера'!$1:$1048576,MATCH($B84,'1. Вставить из конвертера'!$A:$A,0),COLUMN(BD$50))))+(IF(ISNA(INDEX('1. Вставить из конвертера'!$1:$1048576,MATCH($C84,'1. Вставить из конвертера'!$A:$A,0),COLUMN(BD$50))),0,INDEX('1. Вставить из конвертера'!$1:$1048576,MATCH($C84,'1. Вставить из конвертера'!$A:$A,0),COLUMN(BD$50))))+(IF(ISNA(INDEX('1. Вставить из конвертера'!$1:$1048576,MATCH($D84,'1. Вставить из конвертера'!$A:$A,0),COLUMN(BD$50))),0,INDEX('1. Вставить из конвертера'!$1:$1048576,MATCH($D84,'1. Вставить из конвертера'!$A:$A,0),COLUMN(BD$50))))</f>
        <v>0</v>
      </c>
      <c r="BE61" s="29">
        <f>(IF(ISNA(INDEX('1. Вставить из конвертера'!$1:$1048576,MATCH($B84,'1. Вставить из конвертера'!$A:$A,0),COLUMN(BE$50))),0,INDEX('1. Вставить из конвертера'!$1:$1048576,MATCH($B84,'1. Вставить из конвертера'!$A:$A,0),COLUMN(BE$50))))+(IF(ISNA(INDEX('1. Вставить из конвертера'!$1:$1048576,MATCH($C84,'1. Вставить из конвертера'!$A:$A,0),COLUMN(BE$50))),0,INDEX('1. Вставить из конвертера'!$1:$1048576,MATCH($C84,'1. Вставить из конвертера'!$A:$A,0),COLUMN(BE$50))))+(IF(ISNA(INDEX('1. Вставить из конвертера'!$1:$1048576,MATCH($D84,'1. Вставить из конвертера'!$A:$A,0),COLUMN(BE$50))),0,INDEX('1. Вставить из конвертера'!$1:$1048576,MATCH($D84,'1. Вставить из конвертера'!$A:$A,0),COLUMN(BE$50))))</f>
        <v>0</v>
      </c>
      <c r="BF61" s="29">
        <f>(IF(ISNA(INDEX('1. Вставить из конвертера'!$1:$1048576,MATCH($B84,'1. Вставить из конвертера'!$A:$A,0),COLUMN(BF$50))),0,INDEX('1. Вставить из конвертера'!$1:$1048576,MATCH($B84,'1. Вставить из конвертера'!$A:$A,0),COLUMN(BF$50))))+(IF(ISNA(INDEX('1. Вставить из конвертера'!$1:$1048576,MATCH($C84,'1. Вставить из конвертера'!$A:$A,0),COLUMN(BF$50))),0,INDEX('1. Вставить из конвертера'!$1:$1048576,MATCH($C84,'1. Вставить из конвертера'!$A:$A,0),COLUMN(BF$50))))+(IF(ISNA(INDEX('1. Вставить из конвертера'!$1:$1048576,MATCH($D84,'1. Вставить из конвертера'!$A:$A,0),COLUMN(BF$50))),0,INDEX('1. Вставить из конвертера'!$1:$1048576,MATCH($D84,'1. Вставить из конвертера'!$A:$A,0),COLUMN(BF$50))))</f>
        <v>0</v>
      </c>
      <c r="BG61" s="29">
        <f>(IF(ISNA(INDEX('1. Вставить из конвертера'!$1:$1048576,MATCH($B84,'1. Вставить из конвертера'!$A:$A,0),COLUMN(BG$50))),0,INDEX('1. Вставить из конвертера'!$1:$1048576,MATCH($B84,'1. Вставить из конвертера'!$A:$A,0),COLUMN(BG$50))))+(IF(ISNA(INDEX('1. Вставить из конвертера'!$1:$1048576,MATCH($C84,'1. Вставить из конвертера'!$A:$A,0),COLUMN(BG$50))),0,INDEX('1. Вставить из конвертера'!$1:$1048576,MATCH($C84,'1. Вставить из конвертера'!$A:$A,0),COLUMN(BG$50))))+(IF(ISNA(INDEX('1. Вставить из конвертера'!$1:$1048576,MATCH($D84,'1. Вставить из конвертера'!$A:$A,0),COLUMN(BG$50))),0,INDEX('1. Вставить из конвертера'!$1:$1048576,MATCH($D84,'1. Вставить из конвертера'!$A:$A,0),COLUMN(BG$50))))</f>
        <v>0</v>
      </c>
      <c r="BH61" s="29">
        <f>(IF(ISNA(INDEX('1. Вставить из конвертера'!$1:$1048576,MATCH($B84,'1. Вставить из конвертера'!$A:$A,0),COLUMN(BH$50))),0,INDEX('1. Вставить из конвертера'!$1:$1048576,MATCH($B84,'1. Вставить из конвертера'!$A:$A,0),COLUMN(BH$50))))+(IF(ISNA(INDEX('1. Вставить из конвертера'!$1:$1048576,MATCH($C84,'1. Вставить из конвертера'!$A:$A,0),COLUMN(BH$50))),0,INDEX('1. Вставить из конвертера'!$1:$1048576,MATCH($C84,'1. Вставить из конвертера'!$A:$A,0),COLUMN(BH$50))))+(IF(ISNA(INDEX('1. Вставить из конвертера'!$1:$1048576,MATCH($D84,'1. Вставить из конвертера'!$A:$A,0),COLUMN(BH$50))),0,INDEX('1. Вставить из конвертера'!$1:$1048576,MATCH($D84,'1. Вставить из конвертера'!$A:$A,0),COLUMN(BH$50))))</f>
        <v>0</v>
      </c>
      <c r="BI61" s="29">
        <f>(IF(ISNA(INDEX('1. Вставить из конвертера'!$1:$1048576,MATCH($B84,'1. Вставить из конвертера'!$A:$A,0),COLUMN(BI$50))),0,INDEX('1. Вставить из конвертера'!$1:$1048576,MATCH($B84,'1. Вставить из конвертера'!$A:$A,0),COLUMN(BI$50))))+(IF(ISNA(INDEX('1. Вставить из конвертера'!$1:$1048576,MATCH($C84,'1. Вставить из конвертера'!$A:$A,0),COLUMN(BI$50))),0,INDEX('1. Вставить из конвертера'!$1:$1048576,MATCH($C84,'1. Вставить из конвертера'!$A:$A,0),COLUMN(BI$50))))+(IF(ISNA(INDEX('1. Вставить из конвертера'!$1:$1048576,MATCH($D84,'1. Вставить из конвертера'!$A:$A,0),COLUMN(BI$50))),0,INDEX('1. Вставить из конвертера'!$1:$1048576,MATCH($D84,'1. Вставить из конвертера'!$A:$A,0),COLUMN(BI$50))))</f>
        <v>0</v>
      </c>
      <c r="BJ61" s="29">
        <f>(IF(ISNA(INDEX('1. Вставить из конвертера'!$1:$1048576,MATCH($B84,'1. Вставить из конвертера'!$A:$A,0),COLUMN(BJ$50))),0,INDEX('1. Вставить из конвертера'!$1:$1048576,MATCH($B84,'1. Вставить из конвертера'!$A:$A,0),COLUMN(BJ$50))))+(IF(ISNA(INDEX('1. Вставить из конвертера'!$1:$1048576,MATCH($C84,'1. Вставить из конвертера'!$A:$A,0),COLUMN(BJ$50))),0,INDEX('1. Вставить из конвертера'!$1:$1048576,MATCH($C84,'1. Вставить из конвертера'!$A:$A,0),COLUMN(BJ$50))))+(IF(ISNA(INDEX('1. Вставить из конвертера'!$1:$1048576,MATCH($D84,'1. Вставить из конвертера'!$A:$A,0),COLUMN(BJ$50))),0,INDEX('1. Вставить из конвертера'!$1:$1048576,MATCH($D84,'1. Вставить из конвертера'!$A:$A,0),COLUMN(BJ$50))))</f>
        <v>0</v>
      </c>
      <c r="BK61" s="29">
        <f>(IF(ISNA(INDEX('1. Вставить из конвертера'!$1:$1048576,MATCH($B84,'1. Вставить из конвертера'!$A:$A,0),COLUMN(BK$50))),0,INDEX('1. Вставить из конвертера'!$1:$1048576,MATCH($B84,'1. Вставить из конвертера'!$A:$A,0),COLUMN(BK$50))))+(IF(ISNA(INDEX('1. Вставить из конвертера'!$1:$1048576,MATCH($C84,'1. Вставить из конвертера'!$A:$A,0),COLUMN(BK$50))),0,INDEX('1. Вставить из конвертера'!$1:$1048576,MATCH($C84,'1. Вставить из конвертера'!$A:$A,0),COLUMN(BK$50))))+(IF(ISNA(INDEX('1. Вставить из конвертера'!$1:$1048576,MATCH($D84,'1. Вставить из конвертера'!$A:$A,0),COLUMN(BK$50))),0,INDEX('1. Вставить из конвертера'!$1:$1048576,MATCH($D84,'1. Вставить из конвертера'!$A:$A,0),COLUMN(BK$50))))</f>
        <v>0</v>
      </c>
      <c r="BL61" s="29">
        <f>(IF(ISNA(INDEX('1. Вставить из конвертера'!$1:$1048576,MATCH($B84,'1. Вставить из конвертера'!$A:$A,0),COLUMN(BL$50))),0,INDEX('1. Вставить из конвертера'!$1:$1048576,MATCH($B84,'1. Вставить из конвертера'!$A:$A,0),COLUMN(BL$50))))+(IF(ISNA(INDEX('1. Вставить из конвертера'!$1:$1048576,MATCH($C84,'1. Вставить из конвертера'!$A:$A,0),COLUMN(BL$50))),0,INDEX('1. Вставить из конвертера'!$1:$1048576,MATCH($C84,'1. Вставить из конвертера'!$A:$A,0),COLUMN(BL$50))))+(IF(ISNA(INDEX('1. Вставить из конвертера'!$1:$1048576,MATCH($D84,'1. Вставить из конвертера'!$A:$A,0),COLUMN(BL$50))),0,INDEX('1. Вставить из конвертера'!$1:$1048576,MATCH($D84,'1. Вставить из конвертера'!$A:$A,0),COLUMN(BL$50))))</f>
        <v>0</v>
      </c>
      <c r="BM61" s="29">
        <f>(IF(ISNA(INDEX('1. Вставить из конвертера'!$1:$1048576,MATCH($B84,'1. Вставить из конвертера'!$A:$A,0),COLUMN(BM$50))),0,INDEX('1. Вставить из конвертера'!$1:$1048576,MATCH($B84,'1. Вставить из конвертера'!$A:$A,0),COLUMN(BM$50))))+(IF(ISNA(INDEX('1. Вставить из конвертера'!$1:$1048576,MATCH($C84,'1. Вставить из конвертера'!$A:$A,0),COLUMN(BM$50))),0,INDEX('1. Вставить из конвертера'!$1:$1048576,MATCH($C84,'1. Вставить из конвертера'!$A:$A,0),COLUMN(BM$50))))+(IF(ISNA(INDEX('1. Вставить из конвертера'!$1:$1048576,MATCH($D84,'1. Вставить из конвертера'!$A:$A,0),COLUMN(BM$50))),0,INDEX('1. Вставить из конвертера'!$1:$1048576,MATCH($D84,'1. Вставить из конвертера'!$A:$A,0),COLUMN(BM$50))))</f>
        <v>0</v>
      </c>
      <c r="BN61" s="29">
        <f>(IF(ISNA(INDEX('1. Вставить из конвертера'!$1:$1048576,MATCH($B84,'1. Вставить из конвертера'!$A:$A,0),COLUMN(BN$50))),0,INDEX('1. Вставить из конвертера'!$1:$1048576,MATCH($B84,'1. Вставить из конвертера'!$A:$A,0),COLUMN(BN$50))))+(IF(ISNA(INDEX('1. Вставить из конвертера'!$1:$1048576,MATCH($C84,'1. Вставить из конвертера'!$A:$A,0),COLUMN(BN$50))),0,INDEX('1. Вставить из конвертера'!$1:$1048576,MATCH($C84,'1. Вставить из конвертера'!$A:$A,0),COLUMN(BN$50))))+(IF(ISNA(INDEX('1. Вставить из конвертера'!$1:$1048576,MATCH($D84,'1. Вставить из конвертера'!$A:$A,0),COLUMN(BN$50))),0,INDEX('1. Вставить из конвертера'!$1:$1048576,MATCH($D84,'1. Вставить из конвертера'!$A:$A,0),COLUMN(BN$50))))</f>
        <v>0</v>
      </c>
      <c r="BO61" s="29">
        <f>(IF(ISNA(INDEX('1. Вставить из конвертера'!$1:$1048576,MATCH($B84,'1. Вставить из конвертера'!$A:$A,0),COLUMN(BO$50))),0,INDEX('1. Вставить из конвертера'!$1:$1048576,MATCH($B84,'1. Вставить из конвертера'!$A:$A,0),COLUMN(BO$50))))+(IF(ISNA(INDEX('1. Вставить из конвертера'!$1:$1048576,MATCH($C84,'1. Вставить из конвертера'!$A:$A,0),COLUMN(BO$50))),0,INDEX('1. Вставить из конвертера'!$1:$1048576,MATCH($C84,'1. Вставить из конвертера'!$A:$A,0),COLUMN(BO$50))))+(IF(ISNA(INDEX('1. Вставить из конвертера'!$1:$1048576,MATCH($D84,'1. Вставить из конвертера'!$A:$A,0),COLUMN(BO$50))),0,INDEX('1. Вставить из конвертера'!$1:$1048576,MATCH($D84,'1. Вставить из конвертера'!$A:$A,0),COLUMN(BO$50))))</f>
        <v>0</v>
      </c>
      <c r="BP61" s="29">
        <f>(IF(ISNA(INDEX('1. Вставить из конвертера'!$1:$1048576,MATCH($B84,'1. Вставить из конвертера'!$A:$A,0),COLUMN(BP$50))),0,INDEX('1. Вставить из конвертера'!$1:$1048576,MATCH($B84,'1. Вставить из конвертера'!$A:$A,0),COLUMN(BP$50))))+(IF(ISNA(INDEX('1. Вставить из конвертера'!$1:$1048576,MATCH($C84,'1. Вставить из конвертера'!$A:$A,0),COLUMN(BP$50))),0,INDEX('1. Вставить из конвертера'!$1:$1048576,MATCH($C84,'1. Вставить из конвертера'!$A:$A,0),COLUMN(BP$50))))+(IF(ISNA(INDEX('1. Вставить из конвертера'!$1:$1048576,MATCH($D84,'1. Вставить из конвертера'!$A:$A,0),COLUMN(BP$50))),0,INDEX('1. Вставить из конвертера'!$1:$1048576,MATCH($D84,'1. Вставить из конвертера'!$A:$A,0),COLUMN(BP$50))))</f>
        <v>0</v>
      </c>
      <c r="BQ61" s="29">
        <f>(IF(ISNA(INDEX('1. Вставить из конвертера'!$1:$1048576,MATCH($B84,'1. Вставить из конвертера'!$A:$A,0),COLUMN(BQ$50))),0,INDEX('1. Вставить из конвертера'!$1:$1048576,MATCH($B84,'1. Вставить из конвертера'!$A:$A,0),COLUMN(BQ$50))))+(IF(ISNA(INDEX('1. Вставить из конвертера'!$1:$1048576,MATCH($C84,'1. Вставить из конвертера'!$A:$A,0),COLUMN(BQ$50))),0,INDEX('1. Вставить из конвертера'!$1:$1048576,MATCH($C84,'1. Вставить из конвертера'!$A:$A,0),COLUMN(BQ$50))))+(IF(ISNA(INDEX('1. Вставить из конвертера'!$1:$1048576,MATCH($D84,'1. Вставить из конвертера'!$A:$A,0),COLUMN(BQ$50))),0,INDEX('1. Вставить из конвертера'!$1:$1048576,MATCH($D84,'1. Вставить из конвертера'!$A:$A,0),COLUMN(BQ$50))))</f>
        <v>0</v>
      </c>
      <c r="BR61" s="29">
        <f>(IF(ISNA(INDEX('1. Вставить из конвертера'!$1:$1048576,MATCH($B84,'1. Вставить из конвертера'!$A:$A,0),COLUMN(BR$50))),0,INDEX('1. Вставить из конвертера'!$1:$1048576,MATCH($B84,'1. Вставить из конвертера'!$A:$A,0),COLUMN(BR$50))))+(IF(ISNA(INDEX('1. Вставить из конвертера'!$1:$1048576,MATCH($C84,'1. Вставить из конвертера'!$A:$A,0),COLUMN(BR$50))),0,INDEX('1. Вставить из конвертера'!$1:$1048576,MATCH($C84,'1. Вставить из конвертера'!$A:$A,0),COLUMN(BR$50))))+(IF(ISNA(INDEX('1. Вставить из конвертера'!$1:$1048576,MATCH($D84,'1. Вставить из конвертера'!$A:$A,0),COLUMN(BR$50))),0,INDEX('1. Вставить из конвертера'!$1:$1048576,MATCH($D84,'1. Вставить из конвертера'!$A:$A,0),COLUMN(BR$50))))</f>
        <v>0</v>
      </c>
      <c r="BS61" s="29">
        <f>(IF(ISNA(INDEX('1. Вставить из конвертера'!$1:$1048576,MATCH($B84,'1. Вставить из конвертера'!$A:$A,0),COLUMN(BS$50))),0,INDEX('1. Вставить из конвертера'!$1:$1048576,MATCH($B84,'1. Вставить из конвертера'!$A:$A,0),COLUMN(BS$50))))+(IF(ISNA(INDEX('1. Вставить из конвертера'!$1:$1048576,MATCH($C84,'1. Вставить из конвертера'!$A:$A,0),COLUMN(BS$50))),0,INDEX('1. Вставить из конвертера'!$1:$1048576,MATCH($C84,'1. Вставить из конвертера'!$A:$A,0),COLUMN(BS$50))))+(IF(ISNA(INDEX('1. Вставить из конвертера'!$1:$1048576,MATCH($D84,'1. Вставить из конвертера'!$A:$A,0),COLUMN(BS$50))),0,INDEX('1. Вставить из конвертера'!$1:$1048576,MATCH($D84,'1. Вставить из конвертера'!$A:$A,0),COLUMN(BS$50))))</f>
        <v>0</v>
      </c>
      <c r="BT61" s="29">
        <f>(IF(ISNA(INDEX('1. Вставить из конвертера'!$1:$1048576,MATCH($B84,'1. Вставить из конвертера'!$A:$A,0),COLUMN(BT$50))),0,INDEX('1. Вставить из конвертера'!$1:$1048576,MATCH($B84,'1. Вставить из конвертера'!$A:$A,0),COLUMN(BT$50))))+(IF(ISNA(INDEX('1. Вставить из конвертера'!$1:$1048576,MATCH($C84,'1. Вставить из конвертера'!$A:$A,0),COLUMN(BT$50))),0,INDEX('1. Вставить из конвертера'!$1:$1048576,MATCH($C84,'1. Вставить из конвертера'!$A:$A,0),COLUMN(BT$50))))+(IF(ISNA(INDEX('1. Вставить из конвертера'!$1:$1048576,MATCH($D84,'1. Вставить из конвертера'!$A:$A,0),COLUMN(BT$50))),0,INDEX('1. Вставить из конвертера'!$1:$1048576,MATCH($D84,'1. Вставить из конвертера'!$A:$A,0),COLUMN(BT$50))))</f>
        <v>0</v>
      </c>
      <c r="BU61" s="29">
        <f>(IF(ISNA(INDEX('1. Вставить из конвертера'!$1:$1048576,MATCH($B84,'1. Вставить из конвертера'!$A:$A,0),COLUMN(BU$50))),0,INDEX('1. Вставить из конвертера'!$1:$1048576,MATCH($B84,'1. Вставить из конвертера'!$A:$A,0),COLUMN(BU$50))))+(IF(ISNA(INDEX('1. Вставить из конвертера'!$1:$1048576,MATCH($C84,'1. Вставить из конвертера'!$A:$A,0),COLUMN(BU$50))),0,INDEX('1. Вставить из конвертера'!$1:$1048576,MATCH($C84,'1. Вставить из конвертера'!$A:$A,0),COLUMN(BU$50))))+(IF(ISNA(INDEX('1. Вставить из конвертера'!$1:$1048576,MATCH($D84,'1. Вставить из конвертера'!$A:$A,0),COLUMN(BU$50))),0,INDEX('1. Вставить из конвертера'!$1:$1048576,MATCH($D84,'1. Вставить из конвертера'!$A:$A,0),COLUMN(BU$50))))</f>
        <v>0</v>
      </c>
      <c r="BV61" s="29">
        <f>(IF(ISNA(INDEX('1. Вставить из конвертера'!$1:$1048576,MATCH($B84,'1. Вставить из конвертера'!$A:$A,0),COLUMN(BV$50))),0,INDEX('1. Вставить из конвертера'!$1:$1048576,MATCH($B84,'1. Вставить из конвертера'!$A:$A,0),COLUMN(BV$50))))+(IF(ISNA(INDEX('1. Вставить из конвертера'!$1:$1048576,MATCH($C84,'1. Вставить из конвертера'!$A:$A,0),COLUMN(BV$50))),0,INDEX('1. Вставить из конвертера'!$1:$1048576,MATCH($C84,'1. Вставить из конвертера'!$A:$A,0),COLUMN(BV$50))))+(IF(ISNA(INDEX('1. Вставить из конвертера'!$1:$1048576,MATCH($D84,'1. Вставить из конвертера'!$A:$A,0),COLUMN(BV$50))),0,INDEX('1. Вставить из конвертера'!$1:$1048576,MATCH($D84,'1. Вставить из конвертера'!$A:$A,0),COLUMN(BV$50))))</f>
        <v>0</v>
      </c>
    </row>
    <row r="62" spans="1:255" s="29" customFormat="1">
      <c r="A62" s="61" t="s">
        <v>62</v>
      </c>
      <c r="B62" s="29">
        <f>(IF(ISNA(INDEX('1. Вставить из конвертера'!$1:$1048576,MATCH($B85,'1. Вставить из конвертера'!$A:$A,0),COLUMN(B$50))),0,INDEX('1. Вставить из конвертера'!$1:$1048576,MATCH($B85,'1. Вставить из конвертера'!$A:$A,0),COLUMN(B$50))))+(IF(ISNA(INDEX('1. Вставить из конвертера'!$1:$1048576,MATCH($C85,'1. Вставить из конвертера'!$A:$A,0),COLUMN(B$50))),0,INDEX('1. Вставить из конвертера'!$1:$1048576,MATCH($C85,'1. Вставить из конвертера'!$A:$A,0),COLUMN(B$50))))+(IF(ISNA(INDEX('1. Вставить из конвертера'!$1:$1048576,MATCH($D85,'1. Вставить из конвертера'!$A:$A,0),COLUMN(B$50))),0,INDEX('1. Вставить из конвертера'!$1:$1048576,MATCH($D85,'1. Вставить из конвертера'!$A:$A,0),COLUMN(B$50))))</f>
        <v>0</v>
      </c>
      <c r="C62" s="29">
        <f>(IF(ISNA(INDEX('1. Вставить из конвертера'!$1:$1048576,MATCH($B85,'1. Вставить из конвертера'!$A:$A,0),COLUMN(C$50))),0,INDEX('1. Вставить из конвертера'!$1:$1048576,MATCH($B85,'1. Вставить из конвертера'!$A:$A,0),COLUMN(C$50))))+(IF(ISNA(INDEX('1. Вставить из конвертера'!$1:$1048576,MATCH($C85,'1. Вставить из конвертера'!$A:$A,0),COLUMN(C$50))),0,INDEX('1. Вставить из конвертера'!$1:$1048576,MATCH($C85,'1. Вставить из конвертера'!$A:$A,0),COLUMN(C$50))))+(IF(ISNA(INDEX('1. Вставить из конвертера'!$1:$1048576,MATCH($D85,'1. Вставить из конвертера'!$A:$A,0),COLUMN(C$50))),0,INDEX('1. Вставить из конвертера'!$1:$1048576,MATCH($D85,'1. Вставить из конвертера'!$A:$A,0),COLUMN(C$50))))</f>
        <v>0</v>
      </c>
      <c r="D62" s="29">
        <f>(IF(ISNA(INDEX('1. Вставить из конвертера'!$1:$1048576,MATCH($B85,'1. Вставить из конвертера'!$A:$A,0),COLUMN(D$50))),0,INDEX('1. Вставить из конвертера'!$1:$1048576,MATCH($B85,'1. Вставить из конвертера'!$A:$A,0),COLUMN(D$50))))+(IF(ISNA(INDEX('1. Вставить из конвертера'!$1:$1048576,MATCH($C85,'1. Вставить из конвертера'!$A:$A,0),COLUMN(D$50))),0,INDEX('1. Вставить из конвертера'!$1:$1048576,MATCH($C85,'1. Вставить из конвертера'!$A:$A,0),COLUMN(D$50))))+(IF(ISNA(INDEX('1. Вставить из конвертера'!$1:$1048576,MATCH($D85,'1. Вставить из конвертера'!$A:$A,0),COLUMN(D$50))),0,INDEX('1. Вставить из конвертера'!$1:$1048576,MATCH($D85,'1. Вставить из конвертера'!$A:$A,0),COLUMN(D$50))))</f>
        <v>0</v>
      </c>
      <c r="E62" s="29">
        <f>(IF(ISNA(INDEX('1. Вставить из конвертера'!$1:$1048576,MATCH($B85,'1. Вставить из конвертера'!$A:$A,0),COLUMN(E$50))),0,INDEX('1. Вставить из конвертера'!$1:$1048576,MATCH($B85,'1. Вставить из конвертера'!$A:$A,0),COLUMN(E$50))))+(IF(ISNA(INDEX('1. Вставить из конвертера'!$1:$1048576,MATCH($C85,'1. Вставить из конвертера'!$A:$A,0),COLUMN(E$50))),0,INDEX('1. Вставить из конвертера'!$1:$1048576,MATCH($C85,'1. Вставить из конвертера'!$A:$A,0),COLUMN(E$50))))+(IF(ISNA(INDEX('1. Вставить из конвертера'!$1:$1048576,MATCH($D85,'1. Вставить из конвертера'!$A:$A,0),COLUMN(E$50))),0,INDEX('1. Вставить из конвертера'!$1:$1048576,MATCH($D85,'1. Вставить из конвертера'!$A:$A,0),COLUMN(E$50))))</f>
        <v>0</v>
      </c>
      <c r="F62" s="29">
        <f>(IF(ISNA(INDEX('1. Вставить из конвертера'!$1:$1048576,MATCH($B85,'1. Вставить из конвертера'!$A:$A,0),COLUMN(F$50))),0,INDEX('1. Вставить из конвертера'!$1:$1048576,MATCH($B85,'1. Вставить из конвертера'!$A:$A,0),COLUMN(F$50))))+(IF(ISNA(INDEX('1. Вставить из конвертера'!$1:$1048576,MATCH($C85,'1. Вставить из конвертера'!$A:$A,0),COLUMN(F$50))),0,INDEX('1. Вставить из конвертера'!$1:$1048576,MATCH($C85,'1. Вставить из конвертера'!$A:$A,0),COLUMN(F$50))))+(IF(ISNA(INDEX('1. Вставить из конвертера'!$1:$1048576,MATCH($D85,'1. Вставить из конвертера'!$A:$A,0),COLUMN(F$50))),0,INDEX('1. Вставить из конвертера'!$1:$1048576,MATCH($D85,'1. Вставить из конвертера'!$A:$A,0),COLUMN(F$50))))</f>
        <v>0</v>
      </c>
      <c r="G62" s="29">
        <f>(IF(ISNA(INDEX('1. Вставить из конвертера'!$1:$1048576,MATCH($B85,'1. Вставить из конвертера'!$A:$A,0),COLUMN(G$50))),0,INDEX('1. Вставить из конвертера'!$1:$1048576,MATCH($B85,'1. Вставить из конвертера'!$A:$A,0),COLUMN(G$50))))+(IF(ISNA(INDEX('1. Вставить из конвертера'!$1:$1048576,MATCH($C85,'1. Вставить из конвертера'!$A:$A,0),COLUMN(G$50))),0,INDEX('1. Вставить из конвертера'!$1:$1048576,MATCH($C85,'1. Вставить из конвертера'!$A:$A,0),COLUMN(G$50))))+(IF(ISNA(INDEX('1. Вставить из конвертера'!$1:$1048576,MATCH($D85,'1. Вставить из конвертера'!$A:$A,0),COLUMN(G$50))),0,INDEX('1. Вставить из конвертера'!$1:$1048576,MATCH($D85,'1. Вставить из конвертера'!$A:$A,0),COLUMN(G$50))))</f>
        <v>0</v>
      </c>
      <c r="H62" s="29">
        <f>(IF(ISNA(INDEX('1. Вставить из конвертера'!$1:$1048576,MATCH($B85,'1. Вставить из конвертера'!$A:$A,0),COLUMN(H$50))),0,INDEX('1. Вставить из конвертера'!$1:$1048576,MATCH($B85,'1. Вставить из конвертера'!$A:$A,0),COLUMN(H$50))))+(IF(ISNA(INDEX('1. Вставить из конвертера'!$1:$1048576,MATCH($C85,'1. Вставить из конвертера'!$A:$A,0),COLUMN(H$50))),0,INDEX('1. Вставить из конвертера'!$1:$1048576,MATCH($C85,'1. Вставить из конвертера'!$A:$A,0),COLUMN(H$50))))+(IF(ISNA(INDEX('1. Вставить из конвертера'!$1:$1048576,MATCH($D85,'1. Вставить из конвертера'!$A:$A,0),COLUMN(H$50))),0,INDEX('1. Вставить из конвертера'!$1:$1048576,MATCH($D85,'1. Вставить из конвертера'!$A:$A,0),COLUMN(H$50))))</f>
        <v>0</v>
      </c>
      <c r="I62" s="29">
        <f>(IF(ISNA(INDEX('1. Вставить из конвертера'!$1:$1048576,MATCH($B85,'1. Вставить из конвертера'!$A:$A,0),COLUMN(I$50))),0,INDEX('1. Вставить из конвертера'!$1:$1048576,MATCH($B85,'1. Вставить из конвертера'!$A:$A,0),COLUMN(I$50))))+(IF(ISNA(INDEX('1. Вставить из конвертера'!$1:$1048576,MATCH($C85,'1. Вставить из конвертера'!$A:$A,0),COLUMN(I$50))),0,INDEX('1. Вставить из конвертера'!$1:$1048576,MATCH($C85,'1. Вставить из конвертера'!$A:$A,0),COLUMN(I$50))))+(IF(ISNA(INDEX('1. Вставить из конвертера'!$1:$1048576,MATCH($D85,'1. Вставить из конвертера'!$A:$A,0),COLUMN(I$50))),0,INDEX('1. Вставить из конвертера'!$1:$1048576,MATCH($D85,'1. Вставить из конвертера'!$A:$A,0),COLUMN(I$50))))</f>
        <v>0</v>
      </c>
      <c r="J62" s="29">
        <f>(IF(ISNA(INDEX('1. Вставить из конвертера'!$1:$1048576,MATCH($B85,'1. Вставить из конвертера'!$A:$A,0),COLUMN(J$50))),0,INDEX('1. Вставить из конвертера'!$1:$1048576,MATCH($B85,'1. Вставить из конвертера'!$A:$A,0),COLUMN(J$50))))+(IF(ISNA(INDEX('1. Вставить из конвертера'!$1:$1048576,MATCH($C85,'1. Вставить из конвертера'!$A:$A,0),COLUMN(J$50))),0,INDEX('1. Вставить из конвертера'!$1:$1048576,MATCH($C85,'1. Вставить из конвертера'!$A:$A,0),COLUMN(J$50))))+(IF(ISNA(INDEX('1. Вставить из конвертера'!$1:$1048576,MATCH($D85,'1. Вставить из конвертера'!$A:$A,0),COLUMN(J$50))),0,INDEX('1. Вставить из конвертера'!$1:$1048576,MATCH($D85,'1. Вставить из конвертера'!$A:$A,0),COLUMN(J$50))))</f>
        <v>0</v>
      </c>
      <c r="K62" s="29">
        <f>(IF(ISNA(INDEX('1. Вставить из конвертера'!$1:$1048576,MATCH($B85,'1. Вставить из конвертера'!$A:$A,0),COLUMN(K$50))),0,INDEX('1. Вставить из конвертера'!$1:$1048576,MATCH($B85,'1. Вставить из конвертера'!$A:$A,0),COLUMN(K$50))))+(IF(ISNA(INDEX('1. Вставить из конвертера'!$1:$1048576,MATCH($C85,'1. Вставить из конвертера'!$A:$A,0),COLUMN(K$50))),0,INDEX('1. Вставить из конвертера'!$1:$1048576,MATCH($C85,'1. Вставить из конвертера'!$A:$A,0),COLUMN(K$50))))+(IF(ISNA(INDEX('1. Вставить из конвертера'!$1:$1048576,MATCH($D85,'1. Вставить из конвертера'!$A:$A,0),COLUMN(K$50))),0,INDEX('1. Вставить из конвертера'!$1:$1048576,MATCH($D85,'1. Вставить из конвертера'!$A:$A,0),COLUMN(K$50))))</f>
        <v>0</v>
      </c>
      <c r="L62" s="29">
        <f>(IF(ISNA(INDEX('1. Вставить из конвертера'!$1:$1048576,MATCH($B85,'1. Вставить из конвертера'!$A:$A,0),COLUMN(L$50))),0,INDEX('1. Вставить из конвертера'!$1:$1048576,MATCH($B85,'1. Вставить из конвертера'!$A:$A,0),COLUMN(L$50))))+(IF(ISNA(INDEX('1. Вставить из конвертера'!$1:$1048576,MATCH($C85,'1. Вставить из конвертера'!$A:$A,0),COLUMN(L$50))),0,INDEX('1. Вставить из конвертера'!$1:$1048576,MATCH($C85,'1. Вставить из конвертера'!$A:$A,0),COLUMN(L$50))))+(IF(ISNA(INDEX('1. Вставить из конвертера'!$1:$1048576,MATCH($D85,'1. Вставить из конвертера'!$A:$A,0),COLUMN(L$50))),0,INDEX('1. Вставить из конвертера'!$1:$1048576,MATCH($D85,'1. Вставить из конвертера'!$A:$A,0),COLUMN(L$50))))</f>
        <v>0</v>
      </c>
      <c r="M62" s="29">
        <f>(IF(ISNA(INDEX('1. Вставить из конвертера'!$1:$1048576,MATCH($B85,'1. Вставить из конвертера'!$A:$A,0),COLUMN(M$50))),0,INDEX('1. Вставить из конвертера'!$1:$1048576,MATCH($B85,'1. Вставить из конвертера'!$A:$A,0),COLUMN(M$50))))+(IF(ISNA(INDEX('1. Вставить из конвертера'!$1:$1048576,MATCH($C85,'1. Вставить из конвертера'!$A:$A,0),COLUMN(M$50))),0,INDEX('1. Вставить из конвертера'!$1:$1048576,MATCH($C85,'1. Вставить из конвертера'!$A:$A,0),COLUMN(M$50))))+(IF(ISNA(INDEX('1. Вставить из конвертера'!$1:$1048576,MATCH($D85,'1. Вставить из конвертера'!$A:$A,0),COLUMN(M$50))),0,INDEX('1. Вставить из конвертера'!$1:$1048576,MATCH($D85,'1. Вставить из конвертера'!$A:$A,0),COLUMN(M$50))))</f>
        <v>0</v>
      </c>
      <c r="N62" s="29">
        <f>(IF(ISNA(INDEX('1. Вставить из конвертера'!$1:$1048576,MATCH($B85,'1. Вставить из конвертера'!$A:$A,0),COLUMN(N$50))),0,INDEX('1. Вставить из конвертера'!$1:$1048576,MATCH($B85,'1. Вставить из конвертера'!$A:$A,0),COLUMN(N$50))))+(IF(ISNA(INDEX('1. Вставить из конвертера'!$1:$1048576,MATCH($C85,'1. Вставить из конвертера'!$A:$A,0),COLUMN(N$50))),0,INDEX('1. Вставить из конвертера'!$1:$1048576,MATCH($C85,'1. Вставить из конвертера'!$A:$A,0),COLUMN(N$50))))+(IF(ISNA(INDEX('1. Вставить из конвертера'!$1:$1048576,MATCH($D85,'1. Вставить из конвертера'!$A:$A,0),COLUMN(N$50))),0,INDEX('1. Вставить из конвертера'!$1:$1048576,MATCH($D85,'1. Вставить из конвертера'!$A:$A,0),COLUMN(N$50))))</f>
        <v>0</v>
      </c>
      <c r="O62" s="29">
        <f>(IF(ISNA(INDEX('1. Вставить из конвертера'!$1:$1048576,MATCH($B85,'1. Вставить из конвертера'!$A:$A,0),COLUMN(O$50))),0,INDEX('1. Вставить из конвертера'!$1:$1048576,MATCH($B85,'1. Вставить из конвертера'!$A:$A,0),COLUMN(O$50))))+(IF(ISNA(INDEX('1. Вставить из конвертера'!$1:$1048576,MATCH($C85,'1. Вставить из конвертера'!$A:$A,0),COLUMN(O$50))),0,INDEX('1. Вставить из конвертера'!$1:$1048576,MATCH($C85,'1. Вставить из конвертера'!$A:$A,0),COLUMN(O$50))))+(IF(ISNA(INDEX('1. Вставить из конвертера'!$1:$1048576,MATCH($D85,'1. Вставить из конвертера'!$A:$A,0),COLUMN(O$50))),0,INDEX('1. Вставить из конвертера'!$1:$1048576,MATCH($D85,'1. Вставить из конвертера'!$A:$A,0),COLUMN(O$50))))</f>
        <v>0</v>
      </c>
      <c r="P62" s="29">
        <f>(IF(ISNA(INDEX('1. Вставить из конвертера'!$1:$1048576,MATCH($B85,'1. Вставить из конвертера'!$A:$A,0),COLUMN(P$50))),0,INDEX('1. Вставить из конвертера'!$1:$1048576,MATCH($B85,'1. Вставить из конвертера'!$A:$A,0),COLUMN(P$50))))+(IF(ISNA(INDEX('1. Вставить из конвертера'!$1:$1048576,MATCH($C85,'1. Вставить из конвертера'!$A:$A,0),COLUMN(P$50))),0,INDEX('1. Вставить из конвертера'!$1:$1048576,MATCH($C85,'1. Вставить из конвертера'!$A:$A,0),COLUMN(P$50))))+(IF(ISNA(INDEX('1. Вставить из конвертера'!$1:$1048576,MATCH($D85,'1. Вставить из конвертера'!$A:$A,0),COLUMN(P$50))),0,INDEX('1. Вставить из конвертера'!$1:$1048576,MATCH($D85,'1. Вставить из конвертера'!$A:$A,0),COLUMN(P$50))))</f>
        <v>0</v>
      </c>
      <c r="Q62" s="29">
        <f>(IF(ISNA(INDEX('1. Вставить из конвертера'!$1:$1048576,MATCH($B85,'1. Вставить из конвертера'!$A:$A,0),COLUMN(Q$50))),0,INDEX('1. Вставить из конвертера'!$1:$1048576,MATCH($B85,'1. Вставить из конвертера'!$A:$A,0),COLUMN(Q$50))))+(IF(ISNA(INDEX('1. Вставить из конвертера'!$1:$1048576,MATCH($C85,'1. Вставить из конвертера'!$A:$A,0),COLUMN(Q$50))),0,INDEX('1. Вставить из конвертера'!$1:$1048576,MATCH($C85,'1. Вставить из конвертера'!$A:$A,0),COLUMN(Q$50))))+(IF(ISNA(INDEX('1. Вставить из конвертера'!$1:$1048576,MATCH($D85,'1. Вставить из конвертера'!$A:$A,0),COLUMN(Q$50))),0,INDEX('1. Вставить из конвертера'!$1:$1048576,MATCH($D85,'1. Вставить из конвертера'!$A:$A,0),COLUMN(Q$50))))</f>
        <v>0</v>
      </c>
      <c r="R62" s="29">
        <f>(IF(ISNA(INDEX('1. Вставить из конвертера'!$1:$1048576,MATCH($B85,'1. Вставить из конвертера'!$A:$A,0),COLUMN(R$50))),0,INDEX('1. Вставить из конвертера'!$1:$1048576,MATCH($B85,'1. Вставить из конвертера'!$A:$A,0),COLUMN(R$50))))+(IF(ISNA(INDEX('1. Вставить из конвертера'!$1:$1048576,MATCH($C85,'1. Вставить из конвертера'!$A:$A,0),COLUMN(R$50))),0,INDEX('1. Вставить из конвертера'!$1:$1048576,MATCH($C85,'1. Вставить из конвертера'!$A:$A,0),COLUMN(R$50))))+(IF(ISNA(INDEX('1. Вставить из конвертера'!$1:$1048576,MATCH($D85,'1. Вставить из конвертера'!$A:$A,0),COLUMN(R$50))),0,INDEX('1. Вставить из конвертера'!$1:$1048576,MATCH($D85,'1. Вставить из конвертера'!$A:$A,0),COLUMN(R$50))))</f>
        <v>0</v>
      </c>
      <c r="S62" s="29">
        <f>(IF(ISNA(INDEX('1. Вставить из конвертера'!$1:$1048576,MATCH($B85,'1. Вставить из конвертера'!$A:$A,0),COLUMN(S$50))),0,INDEX('1. Вставить из конвертера'!$1:$1048576,MATCH($B85,'1. Вставить из конвертера'!$A:$A,0),COLUMN(S$50))))+(IF(ISNA(INDEX('1. Вставить из конвертера'!$1:$1048576,MATCH($C85,'1. Вставить из конвертера'!$A:$A,0),COLUMN(S$50))),0,INDEX('1. Вставить из конвертера'!$1:$1048576,MATCH($C85,'1. Вставить из конвертера'!$A:$A,0),COLUMN(S$50))))+(IF(ISNA(INDEX('1. Вставить из конвертера'!$1:$1048576,MATCH($D85,'1. Вставить из конвертера'!$A:$A,0),COLUMN(S$50))),0,INDEX('1. Вставить из конвертера'!$1:$1048576,MATCH($D85,'1. Вставить из конвертера'!$A:$A,0),COLUMN(S$50))))</f>
        <v>0</v>
      </c>
      <c r="T62" s="29">
        <f>(IF(ISNA(INDEX('1. Вставить из конвертера'!$1:$1048576,MATCH($B85,'1. Вставить из конвертера'!$A:$A,0),COLUMN(T$50))),0,INDEX('1. Вставить из конвертера'!$1:$1048576,MATCH($B85,'1. Вставить из конвертера'!$A:$A,0),COLUMN(T$50))))+(IF(ISNA(INDEX('1. Вставить из конвертера'!$1:$1048576,MATCH($C85,'1. Вставить из конвертера'!$A:$A,0),COLUMN(T$50))),0,INDEX('1. Вставить из конвертера'!$1:$1048576,MATCH($C85,'1. Вставить из конвертера'!$A:$A,0),COLUMN(T$50))))+(IF(ISNA(INDEX('1. Вставить из конвертера'!$1:$1048576,MATCH($D85,'1. Вставить из конвертера'!$A:$A,0),COLUMN(T$50))),0,INDEX('1. Вставить из конвертера'!$1:$1048576,MATCH($D85,'1. Вставить из конвертера'!$A:$A,0),COLUMN(T$50))))</f>
        <v>0</v>
      </c>
      <c r="U62" s="29">
        <f>(IF(ISNA(INDEX('1. Вставить из конвертера'!$1:$1048576,MATCH($B85,'1. Вставить из конвертера'!$A:$A,0),COLUMN(U$50))),0,INDEX('1. Вставить из конвертера'!$1:$1048576,MATCH($B85,'1. Вставить из конвертера'!$A:$A,0),COLUMN(U$50))))+(IF(ISNA(INDEX('1. Вставить из конвертера'!$1:$1048576,MATCH($C85,'1. Вставить из конвертера'!$A:$A,0),COLUMN(U$50))),0,INDEX('1. Вставить из конвертера'!$1:$1048576,MATCH($C85,'1. Вставить из конвертера'!$A:$A,0),COLUMN(U$50))))+(IF(ISNA(INDEX('1. Вставить из конвертера'!$1:$1048576,MATCH($D85,'1. Вставить из конвертера'!$A:$A,0),COLUMN(U$50))),0,INDEX('1. Вставить из конвертера'!$1:$1048576,MATCH($D85,'1. Вставить из конвертера'!$A:$A,0),COLUMN(U$50))))</f>
        <v>0</v>
      </c>
      <c r="V62" s="29">
        <f>(IF(ISNA(INDEX('1. Вставить из конвертера'!$1:$1048576,MATCH($B85,'1. Вставить из конвертера'!$A:$A,0),COLUMN(V$50))),0,INDEX('1. Вставить из конвертера'!$1:$1048576,MATCH($B85,'1. Вставить из конвертера'!$A:$A,0),COLUMN(V$50))))+(IF(ISNA(INDEX('1. Вставить из конвертера'!$1:$1048576,MATCH($C85,'1. Вставить из конвертера'!$A:$A,0),COLUMN(V$50))),0,INDEX('1. Вставить из конвертера'!$1:$1048576,MATCH($C85,'1. Вставить из конвертера'!$A:$A,0),COLUMN(V$50))))+(IF(ISNA(INDEX('1. Вставить из конвертера'!$1:$1048576,MATCH($D85,'1. Вставить из конвертера'!$A:$A,0),COLUMN(V$50))),0,INDEX('1. Вставить из конвертера'!$1:$1048576,MATCH($D85,'1. Вставить из конвертера'!$A:$A,0),COLUMN(V$50))))</f>
        <v>0</v>
      </c>
      <c r="W62" s="29">
        <f>(IF(ISNA(INDEX('1. Вставить из конвертера'!$1:$1048576,MATCH($B85,'1. Вставить из конвертера'!$A:$A,0),COLUMN(W$50))),0,INDEX('1. Вставить из конвертера'!$1:$1048576,MATCH($B85,'1. Вставить из конвертера'!$A:$A,0),COLUMN(W$50))))+(IF(ISNA(INDEX('1. Вставить из конвертера'!$1:$1048576,MATCH($C85,'1. Вставить из конвертера'!$A:$A,0),COLUMN(W$50))),0,INDEX('1. Вставить из конвертера'!$1:$1048576,MATCH($C85,'1. Вставить из конвертера'!$A:$A,0),COLUMN(W$50))))+(IF(ISNA(INDEX('1. Вставить из конвертера'!$1:$1048576,MATCH($D85,'1. Вставить из конвертера'!$A:$A,0),COLUMN(W$50))),0,INDEX('1. Вставить из конвертера'!$1:$1048576,MATCH($D85,'1. Вставить из конвертера'!$A:$A,0),COLUMN(W$50))))</f>
        <v>0</v>
      </c>
      <c r="X62" s="29">
        <f>(IF(ISNA(INDEX('1. Вставить из конвертера'!$1:$1048576,MATCH($B85,'1. Вставить из конвертера'!$A:$A,0),COLUMN(X$50))),0,INDEX('1. Вставить из конвертера'!$1:$1048576,MATCH($B85,'1. Вставить из конвертера'!$A:$A,0),COLUMN(X$50))))+(IF(ISNA(INDEX('1. Вставить из конвертера'!$1:$1048576,MATCH($C85,'1. Вставить из конвертера'!$A:$A,0),COLUMN(X$50))),0,INDEX('1. Вставить из конвертера'!$1:$1048576,MATCH($C85,'1. Вставить из конвертера'!$A:$A,0),COLUMN(X$50))))+(IF(ISNA(INDEX('1. Вставить из конвертера'!$1:$1048576,MATCH($D85,'1. Вставить из конвертера'!$A:$A,0),COLUMN(X$50))),0,INDEX('1. Вставить из конвертера'!$1:$1048576,MATCH($D85,'1. Вставить из конвертера'!$A:$A,0),COLUMN(X$50))))</f>
        <v>0</v>
      </c>
      <c r="Y62" s="29">
        <f>(IF(ISNA(INDEX('1. Вставить из конвертера'!$1:$1048576,MATCH($B85,'1. Вставить из конвертера'!$A:$A,0),COLUMN(Y$50))),0,INDEX('1. Вставить из конвертера'!$1:$1048576,MATCH($B85,'1. Вставить из конвертера'!$A:$A,0),COLUMN(Y$50))))+(IF(ISNA(INDEX('1. Вставить из конвертера'!$1:$1048576,MATCH($C85,'1. Вставить из конвертера'!$A:$A,0),COLUMN(Y$50))),0,INDEX('1. Вставить из конвертера'!$1:$1048576,MATCH($C85,'1. Вставить из конвертера'!$A:$A,0),COLUMN(Y$50))))+(IF(ISNA(INDEX('1. Вставить из конвертера'!$1:$1048576,MATCH($D85,'1. Вставить из конвертера'!$A:$A,0),COLUMN(Y$50))),0,INDEX('1. Вставить из конвертера'!$1:$1048576,MATCH($D85,'1. Вставить из конвертера'!$A:$A,0),COLUMN(Y$50))))</f>
        <v>0</v>
      </c>
      <c r="Z62" s="29">
        <f>(IF(ISNA(INDEX('1. Вставить из конвертера'!$1:$1048576,MATCH($B85,'1. Вставить из конвертера'!$A:$A,0),COLUMN(Z$50))),0,INDEX('1. Вставить из конвертера'!$1:$1048576,MATCH($B85,'1. Вставить из конвертера'!$A:$A,0),COLUMN(Z$50))))+(IF(ISNA(INDEX('1. Вставить из конвертера'!$1:$1048576,MATCH($C85,'1. Вставить из конвертера'!$A:$A,0),COLUMN(Z$50))),0,INDEX('1. Вставить из конвертера'!$1:$1048576,MATCH($C85,'1. Вставить из конвертера'!$A:$A,0),COLUMN(Z$50))))+(IF(ISNA(INDEX('1. Вставить из конвертера'!$1:$1048576,MATCH($D85,'1. Вставить из конвертера'!$A:$A,0),COLUMN(Z$50))),0,INDEX('1. Вставить из конвертера'!$1:$1048576,MATCH($D85,'1. Вставить из конвертера'!$A:$A,0),COLUMN(Z$50))))</f>
        <v>0</v>
      </c>
      <c r="AA62" s="29">
        <f>(IF(ISNA(INDEX('1. Вставить из конвертера'!$1:$1048576,MATCH($B85,'1. Вставить из конвертера'!$A:$A,0),COLUMN(AA$50))),0,INDEX('1. Вставить из конвертера'!$1:$1048576,MATCH($B85,'1. Вставить из конвертера'!$A:$A,0),COLUMN(AA$50))))+(IF(ISNA(INDEX('1. Вставить из конвертера'!$1:$1048576,MATCH($C85,'1. Вставить из конвертера'!$A:$A,0),COLUMN(AA$50))),0,INDEX('1. Вставить из конвертера'!$1:$1048576,MATCH($C85,'1. Вставить из конвертера'!$A:$A,0),COLUMN(AA$50))))+(IF(ISNA(INDEX('1. Вставить из конвертера'!$1:$1048576,MATCH($D85,'1. Вставить из конвертера'!$A:$A,0),COLUMN(AA$50))),0,INDEX('1. Вставить из конвертера'!$1:$1048576,MATCH($D85,'1. Вставить из конвертера'!$A:$A,0),COLUMN(AA$50))))</f>
        <v>0</v>
      </c>
      <c r="AB62" s="29">
        <f>(IF(ISNA(INDEX('1. Вставить из конвертера'!$1:$1048576,MATCH($B85,'1. Вставить из конвертера'!$A:$A,0),COLUMN(AB$50))),0,INDEX('1. Вставить из конвертера'!$1:$1048576,MATCH($B85,'1. Вставить из конвертера'!$A:$A,0),COLUMN(AB$50))))+(IF(ISNA(INDEX('1. Вставить из конвертера'!$1:$1048576,MATCH($C85,'1. Вставить из конвертера'!$A:$A,0),COLUMN(AB$50))),0,INDEX('1. Вставить из конвертера'!$1:$1048576,MATCH($C85,'1. Вставить из конвертера'!$A:$A,0),COLUMN(AB$50))))+(IF(ISNA(INDEX('1. Вставить из конвертера'!$1:$1048576,MATCH($D85,'1. Вставить из конвертера'!$A:$A,0),COLUMN(AB$50))),0,INDEX('1. Вставить из конвертера'!$1:$1048576,MATCH($D85,'1. Вставить из конвертера'!$A:$A,0),COLUMN(AB$50))))</f>
        <v>0</v>
      </c>
      <c r="AC62" s="29">
        <f>(IF(ISNA(INDEX('1. Вставить из конвертера'!$1:$1048576,MATCH($B85,'1. Вставить из конвертера'!$A:$A,0),COLUMN(AC$50))),0,INDEX('1. Вставить из конвертера'!$1:$1048576,MATCH($B85,'1. Вставить из конвертера'!$A:$A,0),COLUMN(AC$50))))+(IF(ISNA(INDEX('1. Вставить из конвертера'!$1:$1048576,MATCH($C85,'1. Вставить из конвертера'!$A:$A,0),COLUMN(AC$50))),0,INDEX('1. Вставить из конвертера'!$1:$1048576,MATCH($C85,'1. Вставить из конвертера'!$A:$A,0),COLUMN(AC$50))))+(IF(ISNA(INDEX('1. Вставить из конвертера'!$1:$1048576,MATCH($D85,'1. Вставить из конвертера'!$A:$A,0),COLUMN(AC$50))),0,INDEX('1. Вставить из конвертера'!$1:$1048576,MATCH($D85,'1. Вставить из конвертера'!$A:$A,0),COLUMN(AC$50))))</f>
        <v>0</v>
      </c>
      <c r="AD62" s="29">
        <f>(IF(ISNA(INDEX('1. Вставить из конвертера'!$1:$1048576,MATCH($B85,'1. Вставить из конвертера'!$A:$A,0),COLUMN(AD$50))),0,INDEX('1. Вставить из конвертера'!$1:$1048576,MATCH($B85,'1. Вставить из конвертера'!$A:$A,0),COLUMN(AD$50))))+(IF(ISNA(INDEX('1. Вставить из конвертера'!$1:$1048576,MATCH($C85,'1. Вставить из конвертера'!$A:$A,0),COLUMN(AD$50))),0,INDEX('1. Вставить из конвертера'!$1:$1048576,MATCH($C85,'1. Вставить из конвертера'!$A:$A,0),COLUMN(AD$50))))+(IF(ISNA(INDEX('1. Вставить из конвертера'!$1:$1048576,MATCH($D85,'1. Вставить из конвертера'!$A:$A,0),COLUMN(AD$50))),0,INDEX('1. Вставить из конвертера'!$1:$1048576,MATCH($D85,'1. Вставить из конвертера'!$A:$A,0),COLUMN(AD$50))))</f>
        <v>0</v>
      </c>
      <c r="AE62" s="29">
        <f>(IF(ISNA(INDEX('1. Вставить из конвертера'!$1:$1048576,MATCH($B85,'1. Вставить из конвертера'!$A:$A,0),COLUMN(AE$50))),0,INDEX('1. Вставить из конвертера'!$1:$1048576,MATCH($B85,'1. Вставить из конвертера'!$A:$A,0),COLUMN(AE$50))))+(IF(ISNA(INDEX('1. Вставить из конвертера'!$1:$1048576,MATCH($C85,'1. Вставить из конвертера'!$A:$A,0),COLUMN(AE$50))),0,INDEX('1. Вставить из конвертера'!$1:$1048576,MATCH($C85,'1. Вставить из конвертера'!$A:$A,0),COLUMN(AE$50))))+(IF(ISNA(INDEX('1. Вставить из конвертера'!$1:$1048576,MATCH($D85,'1. Вставить из конвертера'!$A:$A,0),COLUMN(AE$50))),0,INDEX('1. Вставить из конвертера'!$1:$1048576,MATCH($D85,'1. Вставить из конвертера'!$A:$A,0),COLUMN(AE$50))))</f>
        <v>0</v>
      </c>
      <c r="AF62" s="29">
        <f>(IF(ISNA(INDEX('1. Вставить из конвертера'!$1:$1048576,MATCH($B85,'1. Вставить из конвертера'!$A:$A,0),COLUMN(AF$50))),0,INDEX('1. Вставить из конвертера'!$1:$1048576,MATCH($B85,'1. Вставить из конвертера'!$A:$A,0),COLUMN(AF$50))))+(IF(ISNA(INDEX('1. Вставить из конвертера'!$1:$1048576,MATCH($C85,'1. Вставить из конвертера'!$A:$A,0),COLUMN(AF$50))),0,INDEX('1. Вставить из конвертера'!$1:$1048576,MATCH($C85,'1. Вставить из конвертера'!$A:$A,0),COLUMN(AF$50))))+(IF(ISNA(INDEX('1. Вставить из конвертера'!$1:$1048576,MATCH($D85,'1. Вставить из конвертера'!$A:$A,0),COLUMN(AF$50))),0,INDEX('1. Вставить из конвертера'!$1:$1048576,MATCH($D85,'1. Вставить из конвертера'!$A:$A,0),COLUMN(AF$50))))</f>
        <v>0</v>
      </c>
      <c r="AG62" s="29">
        <f>(IF(ISNA(INDEX('1. Вставить из конвертера'!$1:$1048576,MATCH($B85,'1. Вставить из конвертера'!$A:$A,0),COLUMN(AG$50))),0,INDEX('1. Вставить из конвертера'!$1:$1048576,MATCH($B85,'1. Вставить из конвертера'!$A:$A,0),COLUMN(AG$50))))+(IF(ISNA(INDEX('1. Вставить из конвертера'!$1:$1048576,MATCH($C85,'1. Вставить из конвертера'!$A:$A,0),COLUMN(AG$50))),0,INDEX('1. Вставить из конвертера'!$1:$1048576,MATCH($C85,'1. Вставить из конвертера'!$A:$A,0),COLUMN(AG$50))))+(IF(ISNA(INDEX('1. Вставить из конвертера'!$1:$1048576,MATCH($D85,'1. Вставить из конвертера'!$A:$A,0),COLUMN(AG$50))),0,INDEX('1. Вставить из конвертера'!$1:$1048576,MATCH($D85,'1. Вставить из конвертера'!$A:$A,0),COLUMN(AG$50))))</f>
        <v>0</v>
      </c>
      <c r="AH62" s="29">
        <f>(IF(ISNA(INDEX('1. Вставить из конвертера'!$1:$1048576,MATCH($B85,'1. Вставить из конвертера'!$A:$A,0),COLUMN(AH$50))),0,INDEX('1. Вставить из конвертера'!$1:$1048576,MATCH($B85,'1. Вставить из конвертера'!$A:$A,0),COLUMN(AH$50))))+(IF(ISNA(INDEX('1. Вставить из конвертера'!$1:$1048576,MATCH($C85,'1. Вставить из конвертера'!$A:$A,0),COLUMN(AH$50))),0,INDEX('1. Вставить из конвертера'!$1:$1048576,MATCH($C85,'1. Вставить из конвертера'!$A:$A,0),COLUMN(AH$50))))+(IF(ISNA(INDEX('1. Вставить из конвертера'!$1:$1048576,MATCH($D85,'1. Вставить из конвертера'!$A:$A,0),COLUMN(AH$50))),0,INDEX('1. Вставить из конвертера'!$1:$1048576,MATCH($D85,'1. Вставить из конвертера'!$A:$A,0),COLUMN(AH$50))))</f>
        <v>0</v>
      </c>
      <c r="AI62" s="29">
        <f>(IF(ISNA(INDEX('1. Вставить из конвертера'!$1:$1048576,MATCH($B85,'1. Вставить из конвертера'!$A:$A,0),COLUMN(AI$50))),0,INDEX('1. Вставить из конвертера'!$1:$1048576,MATCH($B85,'1. Вставить из конвертера'!$A:$A,0),COLUMN(AI$50))))+(IF(ISNA(INDEX('1. Вставить из конвертера'!$1:$1048576,MATCH($C85,'1. Вставить из конвертера'!$A:$A,0),COLUMN(AI$50))),0,INDEX('1. Вставить из конвертера'!$1:$1048576,MATCH($C85,'1. Вставить из конвертера'!$A:$A,0),COLUMN(AI$50))))+(IF(ISNA(INDEX('1. Вставить из конвертера'!$1:$1048576,MATCH($D85,'1. Вставить из конвертера'!$A:$A,0),COLUMN(AI$50))),0,INDEX('1. Вставить из конвертера'!$1:$1048576,MATCH($D85,'1. Вставить из конвертера'!$A:$A,0),COLUMN(AI$50))))</f>
        <v>0</v>
      </c>
      <c r="AJ62" s="29">
        <f>(IF(ISNA(INDEX('1. Вставить из конвертера'!$1:$1048576,MATCH($B85,'1. Вставить из конвертера'!$A:$A,0),COLUMN(AJ$50))),0,INDEX('1. Вставить из конвертера'!$1:$1048576,MATCH($B85,'1. Вставить из конвертера'!$A:$A,0),COLUMN(AJ$50))))+(IF(ISNA(INDEX('1. Вставить из конвертера'!$1:$1048576,MATCH($C85,'1. Вставить из конвертера'!$A:$A,0),COLUMN(AJ$50))),0,INDEX('1. Вставить из конвертера'!$1:$1048576,MATCH($C85,'1. Вставить из конвертера'!$A:$A,0),COLUMN(AJ$50))))+(IF(ISNA(INDEX('1. Вставить из конвертера'!$1:$1048576,MATCH($D85,'1. Вставить из конвертера'!$A:$A,0),COLUMN(AJ$50))),0,INDEX('1. Вставить из конвертера'!$1:$1048576,MATCH($D85,'1. Вставить из конвертера'!$A:$A,0),COLUMN(AJ$50))))</f>
        <v>0</v>
      </c>
      <c r="AK62" s="29">
        <f>(IF(ISNA(INDEX('1. Вставить из конвертера'!$1:$1048576,MATCH($B85,'1. Вставить из конвертера'!$A:$A,0),COLUMN(AK$50))),0,INDEX('1. Вставить из конвертера'!$1:$1048576,MATCH($B85,'1. Вставить из конвертера'!$A:$A,0),COLUMN(AK$50))))+(IF(ISNA(INDEX('1. Вставить из конвертера'!$1:$1048576,MATCH($C85,'1. Вставить из конвертера'!$A:$A,0),COLUMN(AK$50))),0,INDEX('1. Вставить из конвертера'!$1:$1048576,MATCH($C85,'1. Вставить из конвертера'!$A:$A,0),COLUMN(AK$50))))+(IF(ISNA(INDEX('1. Вставить из конвертера'!$1:$1048576,MATCH($D85,'1. Вставить из конвертера'!$A:$A,0),COLUMN(AK$50))),0,INDEX('1. Вставить из конвертера'!$1:$1048576,MATCH($D85,'1. Вставить из конвертера'!$A:$A,0),COLUMN(AK$50))))</f>
        <v>0</v>
      </c>
      <c r="AL62" s="29">
        <f>(IF(ISNA(INDEX('1. Вставить из конвертера'!$1:$1048576,MATCH($B85,'1. Вставить из конвертера'!$A:$A,0),COLUMN(AL$50))),0,INDEX('1. Вставить из конвертера'!$1:$1048576,MATCH($B85,'1. Вставить из конвертера'!$A:$A,0),COLUMN(AL$50))))+(IF(ISNA(INDEX('1. Вставить из конвертера'!$1:$1048576,MATCH($C85,'1. Вставить из конвертера'!$A:$A,0),COLUMN(AL$50))),0,INDEX('1. Вставить из конвертера'!$1:$1048576,MATCH($C85,'1. Вставить из конвертера'!$A:$A,0),COLUMN(AL$50))))+(IF(ISNA(INDEX('1. Вставить из конвертера'!$1:$1048576,MATCH($D85,'1. Вставить из конвертера'!$A:$A,0),COLUMN(AL$50))),0,INDEX('1. Вставить из конвертера'!$1:$1048576,MATCH($D85,'1. Вставить из конвертера'!$A:$A,0),COLUMN(AL$50))))</f>
        <v>0</v>
      </c>
      <c r="AM62" s="29">
        <f>(IF(ISNA(INDEX('1. Вставить из конвертера'!$1:$1048576,MATCH($B85,'1. Вставить из конвертера'!$A:$A,0),COLUMN(AM$50))),0,INDEX('1. Вставить из конвертера'!$1:$1048576,MATCH($B85,'1. Вставить из конвертера'!$A:$A,0),COLUMN(AM$50))))+(IF(ISNA(INDEX('1. Вставить из конвертера'!$1:$1048576,MATCH($C85,'1. Вставить из конвертера'!$A:$A,0),COLUMN(AM$50))),0,INDEX('1. Вставить из конвертера'!$1:$1048576,MATCH($C85,'1. Вставить из конвертера'!$A:$A,0),COLUMN(AM$50))))+(IF(ISNA(INDEX('1. Вставить из конвертера'!$1:$1048576,MATCH($D85,'1. Вставить из конвертера'!$A:$A,0),COLUMN(AM$50))),0,INDEX('1. Вставить из конвертера'!$1:$1048576,MATCH($D85,'1. Вставить из конвертера'!$A:$A,0),COLUMN(AM$50))))</f>
        <v>0</v>
      </c>
      <c r="AN62" s="29">
        <f>(IF(ISNA(INDEX('1. Вставить из конвертера'!$1:$1048576,MATCH($B85,'1. Вставить из конвертера'!$A:$A,0),COLUMN(AN$50))),0,INDEX('1. Вставить из конвертера'!$1:$1048576,MATCH($B85,'1. Вставить из конвертера'!$A:$A,0),COLUMN(AN$50))))+(IF(ISNA(INDEX('1. Вставить из конвертера'!$1:$1048576,MATCH($C85,'1. Вставить из конвертера'!$A:$A,0),COLUMN(AN$50))),0,INDEX('1. Вставить из конвертера'!$1:$1048576,MATCH($C85,'1. Вставить из конвертера'!$A:$A,0),COLUMN(AN$50))))+(IF(ISNA(INDEX('1. Вставить из конвертера'!$1:$1048576,MATCH($D85,'1. Вставить из конвертера'!$A:$A,0),COLUMN(AN$50))),0,INDEX('1. Вставить из конвертера'!$1:$1048576,MATCH($D85,'1. Вставить из конвертера'!$A:$A,0),COLUMN(AN$50))))</f>
        <v>0</v>
      </c>
      <c r="AO62" s="29">
        <f>(IF(ISNA(INDEX('1. Вставить из конвертера'!$1:$1048576,MATCH($B85,'1. Вставить из конвертера'!$A:$A,0),COLUMN(AO$50))),0,INDEX('1. Вставить из конвертера'!$1:$1048576,MATCH($B85,'1. Вставить из конвертера'!$A:$A,0),COLUMN(AO$50))))+(IF(ISNA(INDEX('1. Вставить из конвертера'!$1:$1048576,MATCH($C85,'1. Вставить из конвертера'!$A:$A,0),COLUMN(AO$50))),0,INDEX('1. Вставить из конвертера'!$1:$1048576,MATCH($C85,'1. Вставить из конвертера'!$A:$A,0),COLUMN(AO$50))))+(IF(ISNA(INDEX('1. Вставить из конвертера'!$1:$1048576,MATCH($D85,'1. Вставить из конвертера'!$A:$A,0),COLUMN(AO$50))),0,INDEX('1. Вставить из конвертера'!$1:$1048576,MATCH($D85,'1. Вставить из конвертера'!$A:$A,0),COLUMN(AO$50))))</f>
        <v>0</v>
      </c>
      <c r="AP62" s="29">
        <f>(IF(ISNA(INDEX('1. Вставить из конвертера'!$1:$1048576,MATCH($B85,'1. Вставить из конвертера'!$A:$A,0),COLUMN(AP$50))),0,INDEX('1. Вставить из конвертера'!$1:$1048576,MATCH($B85,'1. Вставить из конвертера'!$A:$A,0),COLUMN(AP$50))))+(IF(ISNA(INDEX('1. Вставить из конвертера'!$1:$1048576,MATCH($C85,'1. Вставить из конвертера'!$A:$A,0),COLUMN(AP$50))),0,INDEX('1. Вставить из конвертера'!$1:$1048576,MATCH($C85,'1. Вставить из конвертера'!$A:$A,0),COLUMN(AP$50))))+(IF(ISNA(INDEX('1. Вставить из конвертера'!$1:$1048576,MATCH($D85,'1. Вставить из конвертера'!$A:$A,0),COLUMN(AP$50))),0,INDEX('1. Вставить из конвертера'!$1:$1048576,MATCH($D85,'1. Вставить из конвертера'!$A:$A,0),COLUMN(AP$50))))</f>
        <v>0</v>
      </c>
      <c r="AQ62" s="29">
        <f>(IF(ISNA(INDEX('1. Вставить из конвертера'!$1:$1048576,MATCH($B85,'1. Вставить из конвертера'!$A:$A,0),COLUMN(AQ$50))),0,INDEX('1. Вставить из конвертера'!$1:$1048576,MATCH($B85,'1. Вставить из конвертера'!$A:$A,0),COLUMN(AQ$50))))+(IF(ISNA(INDEX('1. Вставить из конвертера'!$1:$1048576,MATCH($C85,'1. Вставить из конвертера'!$A:$A,0),COLUMN(AQ$50))),0,INDEX('1. Вставить из конвертера'!$1:$1048576,MATCH($C85,'1. Вставить из конвертера'!$A:$A,0),COLUMN(AQ$50))))+(IF(ISNA(INDEX('1. Вставить из конвертера'!$1:$1048576,MATCH($D85,'1. Вставить из конвертера'!$A:$A,0),COLUMN(AQ$50))),0,INDEX('1. Вставить из конвертера'!$1:$1048576,MATCH($D85,'1. Вставить из конвертера'!$A:$A,0),COLUMN(AQ$50))))</f>
        <v>0</v>
      </c>
      <c r="AR62" s="29">
        <f>(IF(ISNA(INDEX('1. Вставить из конвертера'!$1:$1048576,MATCH($B85,'1. Вставить из конвертера'!$A:$A,0),COLUMN(AR$50))),0,INDEX('1. Вставить из конвертера'!$1:$1048576,MATCH($B85,'1. Вставить из конвертера'!$A:$A,0),COLUMN(AR$50))))+(IF(ISNA(INDEX('1. Вставить из конвертера'!$1:$1048576,MATCH($C85,'1. Вставить из конвертера'!$A:$A,0),COLUMN(AR$50))),0,INDEX('1. Вставить из конвертера'!$1:$1048576,MATCH($C85,'1. Вставить из конвертера'!$A:$A,0),COLUMN(AR$50))))+(IF(ISNA(INDEX('1. Вставить из конвертера'!$1:$1048576,MATCH($D85,'1. Вставить из конвертера'!$A:$A,0),COLUMN(AR$50))),0,INDEX('1. Вставить из конвертера'!$1:$1048576,MATCH($D85,'1. Вставить из конвертера'!$A:$A,0),COLUMN(AR$50))))</f>
        <v>0</v>
      </c>
      <c r="AS62" s="29">
        <f>(IF(ISNA(INDEX('1. Вставить из конвертера'!$1:$1048576,MATCH($B85,'1. Вставить из конвертера'!$A:$A,0),COLUMN(AS$50))),0,INDEX('1. Вставить из конвертера'!$1:$1048576,MATCH($B85,'1. Вставить из конвертера'!$A:$A,0),COLUMN(AS$50))))+(IF(ISNA(INDEX('1. Вставить из конвертера'!$1:$1048576,MATCH($C85,'1. Вставить из конвертера'!$A:$A,0),COLUMN(AS$50))),0,INDEX('1. Вставить из конвертера'!$1:$1048576,MATCH($C85,'1. Вставить из конвертера'!$A:$A,0),COLUMN(AS$50))))+(IF(ISNA(INDEX('1. Вставить из конвертера'!$1:$1048576,MATCH($D85,'1. Вставить из конвертера'!$A:$A,0),COLUMN(AS$50))),0,INDEX('1. Вставить из конвертера'!$1:$1048576,MATCH($D85,'1. Вставить из конвертера'!$A:$A,0),COLUMN(AS$50))))</f>
        <v>0</v>
      </c>
      <c r="AT62" s="29">
        <f>(IF(ISNA(INDEX('1. Вставить из конвертера'!$1:$1048576,MATCH($B85,'1. Вставить из конвертера'!$A:$A,0),COLUMN(AT$50))),0,INDEX('1. Вставить из конвертера'!$1:$1048576,MATCH($B85,'1. Вставить из конвертера'!$A:$A,0),COLUMN(AT$50))))+(IF(ISNA(INDEX('1. Вставить из конвертера'!$1:$1048576,MATCH($C85,'1. Вставить из конвертера'!$A:$A,0),COLUMN(AT$50))),0,INDEX('1. Вставить из конвертера'!$1:$1048576,MATCH($C85,'1. Вставить из конвертера'!$A:$A,0),COLUMN(AT$50))))+(IF(ISNA(INDEX('1. Вставить из конвертера'!$1:$1048576,MATCH($D85,'1. Вставить из конвертера'!$A:$A,0),COLUMN(AT$50))),0,INDEX('1. Вставить из конвертера'!$1:$1048576,MATCH($D85,'1. Вставить из конвертера'!$A:$A,0),COLUMN(AT$50))))</f>
        <v>0</v>
      </c>
      <c r="AU62" s="29">
        <f>(IF(ISNA(INDEX('1. Вставить из конвертера'!$1:$1048576,MATCH($B85,'1. Вставить из конвертера'!$A:$A,0),COLUMN(AU$50))),0,INDEX('1. Вставить из конвертера'!$1:$1048576,MATCH($B85,'1. Вставить из конвертера'!$A:$A,0),COLUMN(AU$50))))+(IF(ISNA(INDEX('1. Вставить из конвертера'!$1:$1048576,MATCH($C85,'1. Вставить из конвертера'!$A:$A,0),COLUMN(AU$50))),0,INDEX('1. Вставить из конвертера'!$1:$1048576,MATCH($C85,'1. Вставить из конвертера'!$A:$A,0),COLUMN(AU$50))))+(IF(ISNA(INDEX('1. Вставить из конвертера'!$1:$1048576,MATCH($D85,'1. Вставить из конвертера'!$A:$A,0),COLUMN(AU$50))),0,INDEX('1. Вставить из конвертера'!$1:$1048576,MATCH($D85,'1. Вставить из конвертера'!$A:$A,0),COLUMN(AU$50))))</f>
        <v>0</v>
      </c>
      <c r="AV62" s="29">
        <f>(IF(ISNA(INDEX('1. Вставить из конвертера'!$1:$1048576,MATCH($B85,'1. Вставить из конвертера'!$A:$A,0),COLUMN(AV$50))),0,INDEX('1. Вставить из конвертера'!$1:$1048576,MATCH($B85,'1. Вставить из конвертера'!$A:$A,0),COLUMN(AV$50))))+(IF(ISNA(INDEX('1. Вставить из конвертера'!$1:$1048576,MATCH($C85,'1. Вставить из конвертера'!$A:$A,0),COLUMN(AV$50))),0,INDEX('1. Вставить из конвертера'!$1:$1048576,MATCH($C85,'1. Вставить из конвертера'!$A:$A,0),COLUMN(AV$50))))+(IF(ISNA(INDEX('1. Вставить из конвертера'!$1:$1048576,MATCH($D85,'1. Вставить из конвертера'!$A:$A,0),COLUMN(AV$50))),0,INDEX('1. Вставить из конвертера'!$1:$1048576,MATCH($D85,'1. Вставить из конвертера'!$A:$A,0),COLUMN(AV$50))))</f>
        <v>0</v>
      </c>
      <c r="AW62" s="29">
        <f>(IF(ISNA(INDEX('1. Вставить из конвертера'!$1:$1048576,MATCH($B85,'1. Вставить из конвертера'!$A:$A,0),COLUMN(AW$50))),0,INDEX('1. Вставить из конвертера'!$1:$1048576,MATCH($B85,'1. Вставить из конвертера'!$A:$A,0),COLUMN(AW$50))))+(IF(ISNA(INDEX('1. Вставить из конвертера'!$1:$1048576,MATCH($C85,'1. Вставить из конвертера'!$A:$A,0),COLUMN(AW$50))),0,INDEX('1. Вставить из конвертера'!$1:$1048576,MATCH($C85,'1. Вставить из конвертера'!$A:$A,0),COLUMN(AW$50))))+(IF(ISNA(INDEX('1. Вставить из конвертера'!$1:$1048576,MATCH($D85,'1. Вставить из конвертера'!$A:$A,0),COLUMN(AW$50))),0,INDEX('1. Вставить из конвертера'!$1:$1048576,MATCH($D85,'1. Вставить из конвертера'!$A:$A,0),COLUMN(AW$50))))</f>
        <v>0</v>
      </c>
      <c r="AX62" s="29">
        <f>(IF(ISNA(INDEX('1. Вставить из конвертера'!$1:$1048576,MATCH($B85,'1. Вставить из конвертера'!$A:$A,0),COLUMN(AX$50))),0,INDEX('1. Вставить из конвертера'!$1:$1048576,MATCH($B85,'1. Вставить из конвертера'!$A:$A,0),COLUMN(AX$50))))+(IF(ISNA(INDEX('1. Вставить из конвертера'!$1:$1048576,MATCH($C85,'1. Вставить из конвертера'!$A:$A,0),COLUMN(AX$50))),0,INDEX('1. Вставить из конвертера'!$1:$1048576,MATCH($C85,'1. Вставить из конвертера'!$A:$A,0),COLUMN(AX$50))))+(IF(ISNA(INDEX('1. Вставить из конвертера'!$1:$1048576,MATCH($D85,'1. Вставить из конвертера'!$A:$A,0),COLUMN(AX$50))),0,INDEX('1. Вставить из конвертера'!$1:$1048576,MATCH($D85,'1. Вставить из конвертера'!$A:$A,0),COLUMN(AX$50))))</f>
        <v>0</v>
      </c>
      <c r="AY62" s="29">
        <f>(IF(ISNA(INDEX('1. Вставить из конвертера'!$1:$1048576,MATCH($B85,'1. Вставить из конвертера'!$A:$A,0),COLUMN(AY$50))),0,INDEX('1. Вставить из конвертера'!$1:$1048576,MATCH($B85,'1. Вставить из конвертера'!$A:$A,0),COLUMN(AY$50))))+(IF(ISNA(INDEX('1. Вставить из конвертера'!$1:$1048576,MATCH($C85,'1. Вставить из конвертера'!$A:$A,0),COLUMN(AY$50))),0,INDEX('1. Вставить из конвертера'!$1:$1048576,MATCH($C85,'1. Вставить из конвертера'!$A:$A,0),COLUMN(AY$50))))+(IF(ISNA(INDEX('1. Вставить из конвертера'!$1:$1048576,MATCH($D85,'1. Вставить из конвертера'!$A:$A,0),COLUMN(AY$50))),0,INDEX('1. Вставить из конвертера'!$1:$1048576,MATCH($D85,'1. Вставить из конвертера'!$A:$A,0),COLUMN(AY$50))))</f>
        <v>0</v>
      </c>
      <c r="AZ62" s="29">
        <f>(IF(ISNA(INDEX('1. Вставить из конвертера'!$1:$1048576,MATCH($B85,'1. Вставить из конвертера'!$A:$A,0),COLUMN(AZ$50))),0,INDEX('1. Вставить из конвертера'!$1:$1048576,MATCH($B85,'1. Вставить из конвертера'!$A:$A,0),COLUMN(AZ$50))))+(IF(ISNA(INDEX('1. Вставить из конвертера'!$1:$1048576,MATCH($C85,'1. Вставить из конвертера'!$A:$A,0),COLUMN(AZ$50))),0,INDEX('1. Вставить из конвертера'!$1:$1048576,MATCH($C85,'1. Вставить из конвертера'!$A:$A,0),COLUMN(AZ$50))))+(IF(ISNA(INDEX('1. Вставить из конвертера'!$1:$1048576,MATCH($D85,'1. Вставить из конвертера'!$A:$A,0),COLUMN(AZ$50))),0,INDEX('1. Вставить из конвертера'!$1:$1048576,MATCH($D85,'1. Вставить из конвертера'!$A:$A,0),COLUMN(AZ$50))))</f>
        <v>0</v>
      </c>
      <c r="BA62" s="29">
        <f>(IF(ISNA(INDEX('1. Вставить из конвертера'!$1:$1048576,MATCH($B85,'1. Вставить из конвертера'!$A:$A,0),COLUMN(BA$50))),0,INDEX('1. Вставить из конвертера'!$1:$1048576,MATCH($B85,'1. Вставить из конвертера'!$A:$A,0),COLUMN(BA$50))))+(IF(ISNA(INDEX('1. Вставить из конвертера'!$1:$1048576,MATCH($C85,'1. Вставить из конвертера'!$A:$A,0),COLUMN(BA$50))),0,INDEX('1. Вставить из конвертера'!$1:$1048576,MATCH($C85,'1. Вставить из конвертера'!$A:$A,0),COLUMN(BA$50))))+(IF(ISNA(INDEX('1. Вставить из конвертера'!$1:$1048576,MATCH($D85,'1. Вставить из конвертера'!$A:$A,0),COLUMN(BA$50))),0,INDEX('1. Вставить из конвертера'!$1:$1048576,MATCH($D85,'1. Вставить из конвертера'!$A:$A,0),COLUMN(BA$50))))</f>
        <v>0</v>
      </c>
      <c r="BB62" s="29">
        <f>(IF(ISNA(INDEX('1. Вставить из конвертера'!$1:$1048576,MATCH($B85,'1. Вставить из конвертера'!$A:$A,0),COLUMN(BB$50))),0,INDEX('1. Вставить из конвертера'!$1:$1048576,MATCH($B85,'1. Вставить из конвертера'!$A:$A,0),COLUMN(BB$50))))+(IF(ISNA(INDEX('1. Вставить из конвертера'!$1:$1048576,MATCH($C85,'1. Вставить из конвертера'!$A:$A,0),COLUMN(BB$50))),0,INDEX('1. Вставить из конвертера'!$1:$1048576,MATCH($C85,'1. Вставить из конвертера'!$A:$A,0),COLUMN(BB$50))))+(IF(ISNA(INDEX('1. Вставить из конвертера'!$1:$1048576,MATCH($D85,'1. Вставить из конвертера'!$A:$A,0),COLUMN(BB$50))),0,INDEX('1. Вставить из конвертера'!$1:$1048576,MATCH($D85,'1. Вставить из конвертера'!$A:$A,0),COLUMN(BB$50))))</f>
        <v>0</v>
      </c>
      <c r="BC62" s="29">
        <f>(IF(ISNA(INDEX('1. Вставить из конвертера'!$1:$1048576,MATCH($B85,'1. Вставить из конвертера'!$A:$A,0),COLUMN(BC$50))),0,INDEX('1. Вставить из конвертера'!$1:$1048576,MATCH($B85,'1. Вставить из конвертера'!$A:$A,0),COLUMN(BC$50))))+(IF(ISNA(INDEX('1. Вставить из конвертера'!$1:$1048576,MATCH($C85,'1. Вставить из конвертера'!$A:$A,0),COLUMN(BC$50))),0,INDEX('1. Вставить из конвертера'!$1:$1048576,MATCH($C85,'1. Вставить из конвертера'!$A:$A,0),COLUMN(BC$50))))+(IF(ISNA(INDEX('1. Вставить из конвертера'!$1:$1048576,MATCH($D85,'1. Вставить из конвертера'!$A:$A,0),COLUMN(BC$50))),0,INDEX('1. Вставить из конвертера'!$1:$1048576,MATCH($D85,'1. Вставить из конвертера'!$A:$A,0),COLUMN(BC$50))))</f>
        <v>0</v>
      </c>
      <c r="BD62" s="29">
        <f>(IF(ISNA(INDEX('1. Вставить из конвертера'!$1:$1048576,MATCH($B85,'1. Вставить из конвертера'!$A:$A,0),COLUMN(BD$50))),0,INDEX('1. Вставить из конвертера'!$1:$1048576,MATCH($B85,'1. Вставить из конвертера'!$A:$A,0),COLUMN(BD$50))))+(IF(ISNA(INDEX('1. Вставить из конвертера'!$1:$1048576,MATCH($C85,'1. Вставить из конвертера'!$A:$A,0),COLUMN(BD$50))),0,INDEX('1. Вставить из конвертера'!$1:$1048576,MATCH($C85,'1. Вставить из конвертера'!$A:$A,0),COLUMN(BD$50))))+(IF(ISNA(INDEX('1. Вставить из конвертера'!$1:$1048576,MATCH($D85,'1. Вставить из конвертера'!$A:$A,0),COLUMN(BD$50))),0,INDEX('1. Вставить из конвертера'!$1:$1048576,MATCH($D85,'1. Вставить из конвертера'!$A:$A,0),COLUMN(BD$50))))</f>
        <v>0</v>
      </c>
      <c r="BE62" s="29">
        <f>(IF(ISNA(INDEX('1. Вставить из конвертера'!$1:$1048576,MATCH($B85,'1. Вставить из конвертера'!$A:$A,0),COLUMN(BE$50))),0,INDEX('1. Вставить из конвертера'!$1:$1048576,MATCH($B85,'1. Вставить из конвертера'!$A:$A,0),COLUMN(BE$50))))+(IF(ISNA(INDEX('1. Вставить из конвертера'!$1:$1048576,MATCH($C85,'1. Вставить из конвертера'!$A:$A,0),COLUMN(BE$50))),0,INDEX('1. Вставить из конвертера'!$1:$1048576,MATCH($C85,'1. Вставить из конвертера'!$A:$A,0),COLUMN(BE$50))))+(IF(ISNA(INDEX('1. Вставить из конвертера'!$1:$1048576,MATCH($D85,'1. Вставить из конвертера'!$A:$A,0),COLUMN(BE$50))),0,INDEX('1. Вставить из конвертера'!$1:$1048576,MATCH($D85,'1. Вставить из конвертера'!$A:$A,0),COLUMN(BE$50))))</f>
        <v>0</v>
      </c>
      <c r="BF62" s="29">
        <f>(IF(ISNA(INDEX('1. Вставить из конвертера'!$1:$1048576,MATCH($B85,'1. Вставить из конвертера'!$A:$A,0),COLUMN(BF$50))),0,INDEX('1. Вставить из конвертера'!$1:$1048576,MATCH($B85,'1. Вставить из конвертера'!$A:$A,0),COLUMN(BF$50))))+(IF(ISNA(INDEX('1. Вставить из конвертера'!$1:$1048576,MATCH($C85,'1. Вставить из конвертера'!$A:$A,0),COLUMN(BF$50))),0,INDEX('1. Вставить из конвертера'!$1:$1048576,MATCH($C85,'1. Вставить из конвертера'!$A:$A,0),COLUMN(BF$50))))+(IF(ISNA(INDEX('1. Вставить из конвертера'!$1:$1048576,MATCH($D85,'1. Вставить из конвертера'!$A:$A,0),COLUMN(BF$50))),0,INDEX('1. Вставить из конвертера'!$1:$1048576,MATCH($D85,'1. Вставить из конвертера'!$A:$A,0),COLUMN(BF$50))))</f>
        <v>0</v>
      </c>
      <c r="BG62" s="29">
        <f>(IF(ISNA(INDEX('1. Вставить из конвертера'!$1:$1048576,MATCH($B85,'1. Вставить из конвертера'!$A:$A,0),COLUMN(BG$50))),0,INDEX('1. Вставить из конвертера'!$1:$1048576,MATCH($B85,'1. Вставить из конвертера'!$A:$A,0),COLUMN(BG$50))))+(IF(ISNA(INDEX('1. Вставить из конвертера'!$1:$1048576,MATCH($C85,'1. Вставить из конвертера'!$A:$A,0),COLUMN(BG$50))),0,INDEX('1. Вставить из конвертера'!$1:$1048576,MATCH($C85,'1. Вставить из конвертера'!$A:$A,0),COLUMN(BG$50))))+(IF(ISNA(INDEX('1. Вставить из конвертера'!$1:$1048576,MATCH($D85,'1. Вставить из конвертера'!$A:$A,0),COLUMN(BG$50))),0,INDEX('1. Вставить из конвертера'!$1:$1048576,MATCH($D85,'1. Вставить из конвертера'!$A:$A,0),COLUMN(BG$50))))</f>
        <v>0</v>
      </c>
      <c r="BH62" s="29">
        <f>(IF(ISNA(INDEX('1. Вставить из конвертера'!$1:$1048576,MATCH($B85,'1. Вставить из конвертера'!$A:$A,0),COLUMN(BH$50))),0,INDEX('1. Вставить из конвертера'!$1:$1048576,MATCH($B85,'1. Вставить из конвертера'!$A:$A,0),COLUMN(BH$50))))+(IF(ISNA(INDEX('1. Вставить из конвертера'!$1:$1048576,MATCH($C85,'1. Вставить из конвертера'!$A:$A,0),COLUMN(BH$50))),0,INDEX('1. Вставить из конвертера'!$1:$1048576,MATCH($C85,'1. Вставить из конвертера'!$A:$A,0),COLUMN(BH$50))))+(IF(ISNA(INDEX('1. Вставить из конвертера'!$1:$1048576,MATCH($D85,'1. Вставить из конвертера'!$A:$A,0),COLUMN(BH$50))),0,INDEX('1. Вставить из конвертера'!$1:$1048576,MATCH($D85,'1. Вставить из конвертера'!$A:$A,0),COLUMN(BH$50))))</f>
        <v>0</v>
      </c>
      <c r="BI62" s="29">
        <f>(IF(ISNA(INDEX('1. Вставить из конвертера'!$1:$1048576,MATCH($B85,'1. Вставить из конвертера'!$A:$A,0),COLUMN(BI$50))),0,INDEX('1. Вставить из конвертера'!$1:$1048576,MATCH($B85,'1. Вставить из конвертера'!$A:$A,0),COLUMN(BI$50))))+(IF(ISNA(INDEX('1. Вставить из конвертера'!$1:$1048576,MATCH($C85,'1. Вставить из конвертера'!$A:$A,0),COLUMN(BI$50))),0,INDEX('1. Вставить из конвертера'!$1:$1048576,MATCH($C85,'1. Вставить из конвертера'!$A:$A,0),COLUMN(BI$50))))+(IF(ISNA(INDEX('1. Вставить из конвертера'!$1:$1048576,MATCH($D85,'1. Вставить из конвертера'!$A:$A,0),COLUMN(BI$50))),0,INDEX('1. Вставить из конвертера'!$1:$1048576,MATCH($D85,'1. Вставить из конвертера'!$A:$A,0),COLUMN(BI$50))))</f>
        <v>0</v>
      </c>
      <c r="BJ62" s="29">
        <f>(IF(ISNA(INDEX('1. Вставить из конвертера'!$1:$1048576,MATCH($B85,'1. Вставить из конвертера'!$A:$A,0),COLUMN(BJ$50))),0,INDEX('1. Вставить из конвертера'!$1:$1048576,MATCH($B85,'1. Вставить из конвертера'!$A:$A,0),COLUMN(BJ$50))))+(IF(ISNA(INDEX('1. Вставить из конвертера'!$1:$1048576,MATCH($C85,'1. Вставить из конвертера'!$A:$A,0),COLUMN(BJ$50))),0,INDEX('1. Вставить из конвертера'!$1:$1048576,MATCH($C85,'1. Вставить из конвертера'!$A:$A,0),COLUMN(BJ$50))))+(IF(ISNA(INDEX('1. Вставить из конвертера'!$1:$1048576,MATCH($D85,'1. Вставить из конвертера'!$A:$A,0),COLUMN(BJ$50))),0,INDEX('1. Вставить из конвертера'!$1:$1048576,MATCH($D85,'1. Вставить из конвертера'!$A:$A,0),COLUMN(BJ$50))))</f>
        <v>0</v>
      </c>
      <c r="BK62" s="29">
        <f>(IF(ISNA(INDEX('1. Вставить из конвертера'!$1:$1048576,MATCH($B85,'1. Вставить из конвертера'!$A:$A,0),COLUMN(BK$50))),0,INDEX('1. Вставить из конвертера'!$1:$1048576,MATCH($B85,'1. Вставить из конвертера'!$A:$A,0),COLUMN(BK$50))))+(IF(ISNA(INDEX('1. Вставить из конвертера'!$1:$1048576,MATCH($C85,'1. Вставить из конвертера'!$A:$A,0),COLUMN(BK$50))),0,INDEX('1. Вставить из конвертера'!$1:$1048576,MATCH($C85,'1. Вставить из конвертера'!$A:$A,0),COLUMN(BK$50))))+(IF(ISNA(INDEX('1. Вставить из конвертера'!$1:$1048576,MATCH($D85,'1. Вставить из конвертера'!$A:$A,0),COLUMN(BK$50))),0,INDEX('1. Вставить из конвертера'!$1:$1048576,MATCH($D85,'1. Вставить из конвертера'!$A:$A,0),COLUMN(BK$50))))</f>
        <v>0</v>
      </c>
      <c r="BL62" s="29">
        <f>(IF(ISNA(INDEX('1. Вставить из конвертера'!$1:$1048576,MATCH($B85,'1. Вставить из конвертера'!$A:$A,0),COLUMN(BL$50))),0,INDEX('1. Вставить из конвертера'!$1:$1048576,MATCH($B85,'1. Вставить из конвертера'!$A:$A,0),COLUMN(BL$50))))+(IF(ISNA(INDEX('1. Вставить из конвертера'!$1:$1048576,MATCH($C85,'1. Вставить из конвертера'!$A:$A,0),COLUMN(BL$50))),0,INDEX('1. Вставить из конвертера'!$1:$1048576,MATCH($C85,'1. Вставить из конвертера'!$A:$A,0),COLUMN(BL$50))))+(IF(ISNA(INDEX('1. Вставить из конвертера'!$1:$1048576,MATCH($D85,'1. Вставить из конвертера'!$A:$A,0),COLUMN(BL$50))),0,INDEX('1. Вставить из конвертера'!$1:$1048576,MATCH($D85,'1. Вставить из конвертера'!$A:$A,0),COLUMN(BL$50))))</f>
        <v>0</v>
      </c>
      <c r="BM62" s="29">
        <f>(IF(ISNA(INDEX('1. Вставить из конвертера'!$1:$1048576,MATCH($B85,'1. Вставить из конвертера'!$A:$A,0),COLUMN(BM$50))),0,INDEX('1. Вставить из конвертера'!$1:$1048576,MATCH($B85,'1. Вставить из конвертера'!$A:$A,0),COLUMN(BM$50))))+(IF(ISNA(INDEX('1. Вставить из конвертера'!$1:$1048576,MATCH($C85,'1. Вставить из конвертера'!$A:$A,0),COLUMN(BM$50))),0,INDEX('1. Вставить из конвертера'!$1:$1048576,MATCH($C85,'1. Вставить из конвертера'!$A:$A,0),COLUMN(BM$50))))+(IF(ISNA(INDEX('1. Вставить из конвертера'!$1:$1048576,MATCH($D85,'1. Вставить из конвертера'!$A:$A,0),COLUMN(BM$50))),0,INDEX('1. Вставить из конвертера'!$1:$1048576,MATCH($D85,'1. Вставить из конвертера'!$A:$A,0),COLUMN(BM$50))))</f>
        <v>0</v>
      </c>
      <c r="BN62" s="29">
        <f>(IF(ISNA(INDEX('1. Вставить из конвертера'!$1:$1048576,MATCH($B85,'1. Вставить из конвертера'!$A:$A,0),COLUMN(BN$50))),0,INDEX('1. Вставить из конвертера'!$1:$1048576,MATCH($B85,'1. Вставить из конвертера'!$A:$A,0),COLUMN(BN$50))))+(IF(ISNA(INDEX('1. Вставить из конвертера'!$1:$1048576,MATCH($C85,'1. Вставить из конвертера'!$A:$A,0),COLUMN(BN$50))),0,INDEX('1. Вставить из конвертера'!$1:$1048576,MATCH($C85,'1. Вставить из конвертера'!$A:$A,0),COLUMN(BN$50))))+(IF(ISNA(INDEX('1. Вставить из конвертера'!$1:$1048576,MATCH($D85,'1. Вставить из конвертера'!$A:$A,0),COLUMN(BN$50))),0,INDEX('1. Вставить из конвертера'!$1:$1048576,MATCH($D85,'1. Вставить из конвертера'!$A:$A,0),COLUMN(BN$50))))</f>
        <v>0</v>
      </c>
      <c r="BO62" s="29">
        <f>(IF(ISNA(INDEX('1. Вставить из конвертера'!$1:$1048576,MATCH($B85,'1. Вставить из конвертера'!$A:$A,0),COLUMN(BO$50))),0,INDEX('1. Вставить из конвертера'!$1:$1048576,MATCH($B85,'1. Вставить из конвертера'!$A:$A,0),COLUMN(BO$50))))+(IF(ISNA(INDEX('1. Вставить из конвертера'!$1:$1048576,MATCH($C85,'1. Вставить из конвертера'!$A:$A,0),COLUMN(BO$50))),0,INDEX('1. Вставить из конвертера'!$1:$1048576,MATCH($C85,'1. Вставить из конвертера'!$A:$A,0),COLUMN(BO$50))))+(IF(ISNA(INDEX('1. Вставить из конвертера'!$1:$1048576,MATCH($D85,'1. Вставить из конвертера'!$A:$A,0),COLUMN(BO$50))),0,INDEX('1. Вставить из конвертера'!$1:$1048576,MATCH($D85,'1. Вставить из конвертера'!$A:$A,0),COLUMN(BO$50))))</f>
        <v>0</v>
      </c>
      <c r="BP62" s="29">
        <f>(IF(ISNA(INDEX('1. Вставить из конвертера'!$1:$1048576,MATCH($B85,'1. Вставить из конвертера'!$A:$A,0),COLUMN(BP$50))),0,INDEX('1. Вставить из конвертера'!$1:$1048576,MATCH($B85,'1. Вставить из конвертера'!$A:$A,0),COLUMN(BP$50))))+(IF(ISNA(INDEX('1. Вставить из конвертера'!$1:$1048576,MATCH($C85,'1. Вставить из конвертера'!$A:$A,0),COLUMN(BP$50))),0,INDEX('1. Вставить из конвертера'!$1:$1048576,MATCH($C85,'1. Вставить из конвертера'!$A:$A,0),COLUMN(BP$50))))+(IF(ISNA(INDEX('1. Вставить из конвертера'!$1:$1048576,MATCH($D85,'1. Вставить из конвертера'!$A:$A,0),COLUMN(BP$50))),0,INDEX('1. Вставить из конвертера'!$1:$1048576,MATCH($D85,'1. Вставить из конвертера'!$A:$A,0),COLUMN(BP$50))))</f>
        <v>0</v>
      </c>
      <c r="BQ62" s="29">
        <f>(IF(ISNA(INDEX('1. Вставить из конвертера'!$1:$1048576,MATCH($B85,'1. Вставить из конвертера'!$A:$A,0),COLUMN(BQ$50))),0,INDEX('1. Вставить из конвертера'!$1:$1048576,MATCH($B85,'1. Вставить из конвертера'!$A:$A,0),COLUMN(BQ$50))))+(IF(ISNA(INDEX('1. Вставить из конвертера'!$1:$1048576,MATCH($C85,'1. Вставить из конвертера'!$A:$A,0),COLUMN(BQ$50))),0,INDEX('1. Вставить из конвертера'!$1:$1048576,MATCH($C85,'1. Вставить из конвертера'!$A:$A,0),COLUMN(BQ$50))))+(IF(ISNA(INDEX('1. Вставить из конвертера'!$1:$1048576,MATCH($D85,'1. Вставить из конвертера'!$A:$A,0),COLUMN(BQ$50))),0,INDEX('1. Вставить из конвертера'!$1:$1048576,MATCH($D85,'1. Вставить из конвертера'!$A:$A,0),COLUMN(BQ$50))))</f>
        <v>0</v>
      </c>
      <c r="BR62" s="29">
        <f>(IF(ISNA(INDEX('1. Вставить из конвертера'!$1:$1048576,MATCH($B85,'1. Вставить из конвертера'!$A:$A,0),COLUMN(BR$50))),0,INDEX('1. Вставить из конвертера'!$1:$1048576,MATCH($B85,'1. Вставить из конвертера'!$A:$A,0),COLUMN(BR$50))))+(IF(ISNA(INDEX('1. Вставить из конвертера'!$1:$1048576,MATCH($C85,'1. Вставить из конвертера'!$A:$A,0),COLUMN(BR$50))),0,INDEX('1. Вставить из конвертера'!$1:$1048576,MATCH($C85,'1. Вставить из конвертера'!$A:$A,0),COLUMN(BR$50))))+(IF(ISNA(INDEX('1. Вставить из конвертера'!$1:$1048576,MATCH($D85,'1. Вставить из конвертера'!$A:$A,0),COLUMN(BR$50))),0,INDEX('1. Вставить из конвертера'!$1:$1048576,MATCH($D85,'1. Вставить из конвертера'!$A:$A,0),COLUMN(BR$50))))</f>
        <v>0</v>
      </c>
      <c r="BS62" s="29">
        <f>(IF(ISNA(INDEX('1. Вставить из конвертера'!$1:$1048576,MATCH($B85,'1. Вставить из конвертера'!$A:$A,0),COLUMN(BS$50))),0,INDEX('1. Вставить из конвертера'!$1:$1048576,MATCH($B85,'1. Вставить из конвертера'!$A:$A,0),COLUMN(BS$50))))+(IF(ISNA(INDEX('1. Вставить из конвертера'!$1:$1048576,MATCH($C85,'1. Вставить из конвертера'!$A:$A,0),COLUMN(BS$50))),0,INDEX('1. Вставить из конвертера'!$1:$1048576,MATCH($C85,'1. Вставить из конвертера'!$A:$A,0),COLUMN(BS$50))))+(IF(ISNA(INDEX('1. Вставить из конвертера'!$1:$1048576,MATCH($D85,'1. Вставить из конвертера'!$A:$A,0),COLUMN(BS$50))),0,INDEX('1. Вставить из конвертера'!$1:$1048576,MATCH($D85,'1. Вставить из конвертера'!$A:$A,0),COLUMN(BS$50))))</f>
        <v>0</v>
      </c>
      <c r="BT62" s="29">
        <f>(IF(ISNA(INDEX('1. Вставить из конвертера'!$1:$1048576,MATCH($B85,'1. Вставить из конвертера'!$A:$A,0),COLUMN(BT$50))),0,INDEX('1. Вставить из конвертера'!$1:$1048576,MATCH($B85,'1. Вставить из конвертера'!$A:$A,0),COLUMN(BT$50))))+(IF(ISNA(INDEX('1. Вставить из конвертера'!$1:$1048576,MATCH($C85,'1. Вставить из конвертера'!$A:$A,0),COLUMN(BT$50))),0,INDEX('1. Вставить из конвертера'!$1:$1048576,MATCH($C85,'1. Вставить из конвертера'!$A:$A,0),COLUMN(BT$50))))+(IF(ISNA(INDEX('1. Вставить из конвертера'!$1:$1048576,MATCH($D85,'1. Вставить из конвертера'!$A:$A,0),COLUMN(BT$50))),0,INDEX('1. Вставить из конвертера'!$1:$1048576,MATCH($D85,'1. Вставить из конвертера'!$A:$A,0),COLUMN(BT$50))))</f>
        <v>0</v>
      </c>
      <c r="BU62" s="29">
        <f>(IF(ISNA(INDEX('1. Вставить из конвертера'!$1:$1048576,MATCH($B85,'1. Вставить из конвертера'!$A:$A,0),COLUMN(BU$50))),0,INDEX('1. Вставить из конвертера'!$1:$1048576,MATCH($B85,'1. Вставить из конвертера'!$A:$A,0),COLUMN(BU$50))))+(IF(ISNA(INDEX('1. Вставить из конвертера'!$1:$1048576,MATCH($C85,'1. Вставить из конвертера'!$A:$A,0),COLUMN(BU$50))),0,INDEX('1. Вставить из конвертера'!$1:$1048576,MATCH($C85,'1. Вставить из конвертера'!$A:$A,0),COLUMN(BU$50))))+(IF(ISNA(INDEX('1. Вставить из конвертера'!$1:$1048576,MATCH($D85,'1. Вставить из конвертера'!$A:$A,0),COLUMN(BU$50))),0,INDEX('1. Вставить из конвертера'!$1:$1048576,MATCH($D85,'1. Вставить из конвертера'!$A:$A,0),COLUMN(BU$50))))</f>
        <v>0</v>
      </c>
      <c r="BV62" s="29">
        <f>(IF(ISNA(INDEX('1. Вставить из конвертера'!$1:$1048576,MATCH($B85,'1. Вставить из конвертера'!$A:$A,0),COLUMN(BV$50))),0,INDEX('1. Вставить из конвертера'!$1:$1048576,MATCH($B85,'1. Вставить из конвертера'!$A:$A,0),COLUMN(BV$50))))+(IF(ISNA(INDEX('1. Вставить из конвертера'!$1:$1048576,MATCH($C85,'1. Вставить из конвертера'!$A:$A,0),COLUMN(BV$50))),0,INDEX('1. Вставить из конвертера'!$1:$1048576,MATCH($C85,'1. Вставить из конвертера'!$A:$A,0),COLUMN(BV$50))))+(IF(ISNA(INDEX('1. Вставить из конвертера'!$1:$1048576,MATCH($D85,'1. Вставить из конвертера'!$A:$A,0),COLUMN(BV$50))),0,INDEX('1. Вставить из конвертера'!$1:$1048576,MATCH($D85,'1. Вставить из конвертера'!$A:$A,0),COLUMN(BV$50))))</f>
        <v>0</v>
      </c>
    </row>
    <row r="63" spans="1:255" s="29" customFormat="1">
      <c r="A63" s="62" t="s">
        <v>63</v>
      </c>
      <c r="B63" s="29">
        <f>(IF(ISNA(INDEX('1. Вставить из конвертера'!$1:$1048576,MATCH($B86,'1. Вставить из конвертера'!$A:$A,0),COLUMN(B$50))),0,INDEX('1. Вставить из конвертера'!$1:$1048576,MATCH($B86,'1. Вставить из конвертера'!$A:$A,0),COLUMN(B$50))))+(IF(ISNA(INDEX('1. Вставить из конвертера'!$1:$1048576,MATCH($C86,'1. Вставить из конвертера'!$A:$A,0),COLUMN(B$50))),0,INDEX('1. Вставить из конвертера'!$1:$1048576,MATCH($C86,'1. Вставить из конвертера'!$A:$A,0),COLUMN(B$50))))+(IF(ISNA(INDEX('1. Вставить из конвертера'!$1:$1048576,MATCH($D86,'1. Вставить из конвертера'!$A:$A,0),COLUMN(B$50))),0,INDEX('1. Вставить из конвертера'!$1:$1048576,MATCH($D86,'1. Вставить из конвертера'!$A:$A,0),COLUMN(B$50))))</f>
        <v>0</v>
      </c>
      <c r="C63" s="29">
        <f>(IF(ISNA(INDEX('1. Вставить из конвертера'!$1:$1048576,MATCH($B86,'1. Вставить из конвертера'!$A:$A,0),COLUMN(C$50))),0,INDEX('1. Вставить из конвертера'!$1:$1048576,MATCH($B86,'1. Вставить из конвертера'!$A:$A,0),COLUMN(C$50))))+(IF(ISNA(INDEX('1. Вставить из конвертера'!$1:$1048576,MATCH($C86,'1. Вставить из конвертера'!$A:$A,0),COLUMN(C$50))),0,INDEX('1. Вставить из конвертера'!$1:$1048576,MATCH($C86,'1. Вставить из конвертера'!$A:$A,0),COLUMN(C$50))))+(IF(ISNA(INDEX('1. Вставить из конвертера'!$1:$1048576,MATCH($D86,'1. Вставить из конвертера'!$A:$A,0),COLUMN(C$50))),0,INDEX('1. Вставить из конвертера'!$1:$1048576,MATCH($D86,'1. Вставить из конвертера'!$A:$A,0),COLUMN(C$50))))</f>
        <v>0</v>
      </c>
      <c r="D63" s="29">
        <f>(IF(ISNA(INDEX('1. Вставить из конвертера'!$1:$1048576,MATCH($B86,'1. Вставить из конвертера'!$A:$A,0),COLUMN(D$50))),0,INDEX('1. Вставить из конвертера'!$1:$1048576,MATCH($B86,'1. Вставить из конвертера'!$A:$A,0),COLUMN(D$50))))+(IF(ISNA(INDEX('1. Вставить из конвертера'!$1:$1048576,MATCH($C86,'1. Вставить из конвертера'!$A:$A,0),COLUMN(D$50))),0,INDEX('1. Вставить из конвертера'!$1:$1048576,MATCH($C86,'1. Вставить из конвертера'!$A:$A,0),COLUMN(D$50))))+(IF(ISNA(INDEX('1. Вставить из конвертера'!$1:$1048576,MATCH($D86,'1. Вставить из конвертера'!$A:$A,0),COLUMN(D$50))),0,INDEX('1. Вставить из конвертера'!$1:$1048576,MATCH($D86,'1. Вставить из конвертера'!$A:$A,0),COLUMN(D$50))))</f>
        <v>0</v>
      </c>
      <c r="E63" s="29">
        <f>(IF(ISNA(INDEX('1. Вставить из конвертера'!$1:$1048576,MATCH($B86,'1. Вставить из конвертера'!$A:$A,0),COLUMN(E$50))),0,INDEX('1. Вставить из конвертера'!$1:$1048576,MATCH($B86,'1. Вставить из конвертера'!$A:$A,0),COLUMN(E$50))))+(IF(ISNA(INDEX('1. Вставить из конвертера'!$1:$1048576,MATCH($C86,'1. Вставить из конвертера'!$A:$A,0),COLUMN(E$50))),0,INDEX('1. Вставить из конвертера'!$1:$1048576,MATCH($C86,'1. Вставить из конвертера'!$A:$A,0),COLUMN(E$50))))+(IF(ISNA(INDEX('1. Вставить из конвертера'!$1:$1048576,MATCH($D86,'1. Вставить из конвертера'!$A:$A,0),COLUMN(E$50))),0,INDEX('1. Вставить из конвертера'!$1:$1048576,MATCH($D86,'1. Вставить из конвертера'!$A:$A,0),COLUMN(E$50))))</f>
        <v>0</v>
      </c>
      <c r="F63" s="29">
        <f>(IF(ISNA(INDEX('1. Вставить из конвертера'!$1:$1048576,MATCH($B86,'1. Вставить из конвертера'!$A:$A,0),COLUMN(F$50))),0,INDEX('1. Вставить из конвертера'!$1:$1048576,MATCH($B86,'1. Вставить из конвертера'!$A:$A,0),COLUMN(F$50))))+(IF(ISNA(INDEX('1. Вставить из конвертера'!$1:$1048576,MATCH($C86,'1. Вставить из конвертера'!$A:$A,0),COLUMN(F$50))),0,INDEX('1. Вставить из конвертера'!$1:$1048576,MATCH($C86,'1. Вставить из конвертера'!$A:$A,0),COLUMN(F$50))))+(IF(ISNA(INDEX('1. Вставить из конвертера'!$1:$1048576,MATCH($D86,'1. Вставить из конвертера'!$A:$A,0),COLUMN(F$50))),0,INDEX('1. Вставить из конвертера'!$1:$1048576,MATCH($D86,'1. Вставить из конвертера'!$A:$A,0),COLUMN(F$50))))</f>
        <v>0</v>
      </c>
      <c r="G63" s="29">
        <f>(IF(ISNA(INDEX('1. Вставить из конвертера'!$1:$1048576,MATCH($B86,'1. Вставить из конвертера'!$A:$A,0),COLUMN(G$50))),0,INDEX('1. Вставить из конвертера'!$1:$1048576,MATCH($B86,'1. Вставить из конвертера'!$A:$A,0),COLUMN(G$50))))+(IF(ISNA(INDEX('1. Вставить из конвертера'!$1:$1048576,MATCH($C86,'1. Вставить из конвертера'!$A:$A,0),COLUMN(G$50))),0,INDEX('1. Вставить из конвертера'!$1:$1048576,MATCH($C86,'1. Вставить из конвертера'!$A:$A,0),COLUMN(G$50))))+(IF(ISNA(INDEX('1. Вставить из конвертера'!$1:$1048576,MATCH($D86,'1. Вставить из конвертера'!$A:$A,0),COLUMN(G$50))),0,INDEX('1. Вставить из конвертера'!$1:$1048576,MATCH($D86,'1. Вставить из конвертера'!$A:$A,0),COLUMN(G$50))))</f>
        <v>0</v>
      </c>
      <c r="H63" s="29">
        <f>(IF(ISNA(INDEX('1. Вставить из конвертера'!$1:$1048576,MATCH($B86,'1. Вставить из конвертера'!$A:$A,0),COLUMN(H$50))),0,INDEX('1. Вставить из конвертера'!$1:$1048576,MATCH($B86,'1. Вставить из конвертера'!$A:$A,0),COLUMN(H$50))))+(IF(ISNA(INDEX('1. Вставить из конвертера'!$1:$1048576,MATCH($C86,'1. Вставить из конвертера'!$A:$A,0),COLUMN(H$50))),0,INDEX('1. Вставить из конвертера'!$1:$1048576,MATCH($C86,'1. Вставить из конвертера'!$A:$A,0),COLUMN(H$50))))+(IF(ISNA(INDEX('1. Вставить из конвертера'!$1:$1048576,MATCH($D86,'1. Вставить из конвертера'!$A:$A,0),COLUMN(H$50))),0,INDEX('1. Вставить из конвертера'!$1:$1048576,MATCH($D86,'1. Вставить из конвертера'!$A:$A,0),COLUMN(H$50))))</f>
        <v>0</v>
      </c>
      <c r="I63" s="29">
        <f>(IF(ISNA(INDEX('1. Вставить из конвертера'!$1:$1048576,MATCH($B86,'1. Вставить из конвертера'!$A:$A,0),COLUMN(I$50))),0,INDEX('1. Вставить из конвертера'!$1:$1048576,MATCH($B86,'1. Вставить из конвертера'!$A:$A,0),COLUMN(I$50))))+(IF(ISNA(INDEX('1. Вставить из конвертера'!$1:$1048576,MATCH($C86,'1. Вставить из конвертера'!$A:$A,0),COLUMN(I$50))),0,INDEX('1. Вставить из конвертера'!$1:$1048576,MATCH($C86,'1. Вставить из конвертера'!$A:$A,0),COLUMN(I$50))))+(IF(ISNA(INDEX('1. Вставить из конвертера'!$1:$1048576,MATCH($D86,'1. Вставить из конвертера'!$A:$A,0),COLUMN(I$50))),0,INDEX('1. Вставить из конвертера'!$1:$1048576,MATCH($D86,'1. Вставить из конвертера'!$A:$A,0),COLUMN(I$50))))</f>
        <v>0</v>
      </c>
      <c r="J63" s="29">
        <f>(IF(ISNA(INDEX('1. Вставить из конвертера'!$1:$1048576,MATCH($B86,'1. Вставить из конвертера'!$A:$A,0),COLUMN(J$50))),0,INDEX('1. Вставить из конвертера'!$1:$1048576,MATCH($B86,'1. Вставить из конвертера'!$A:$A,0),COLUMN(J$50))))+(IF(ISNA(INDEX('1. Вставить из конвертера'!$1:$1048576,MATCH($C86,'1. Вставить из конвертера'!$A:$A,0),COLUMN(J$50))),0,INDEX('1. Вставить из конвертера'!$1:$1048576,MATCH($C86,'1. Вставить из конвертера'!$A:$A,0),COLUMN(J$50))))+(IF(ISNA(INDEX('1. Вставить из конвертера'!$1:$1048576,MATCH($D86,'1. Вставить из конвертера'!$A:$A,0),COLUMN(J$50))),0,INDEX('1. Вставить из конвертера'!$1:$1048576,MATCH($D86,'1. Вставить из конвертера'!$A:$A,0),COLUMN(J$50))))</f>
        <v>0</v>
      </c>
      <c r="K63" s="29">
        <f>(IF(ISNA(INDEX('1. Вставить из конвертера'!$1:$1048576,MATCH($B86,'1. Вставить из конвертера'!$A:$A,0),COLUMN(K$50))),0,INDEX('1. Вставить из конвертера'!$1:$1048576,MATCH($B86,'1. Вставить из конвертера'!$A:$A,0),COLUMN(K$50))))+(IF(ISNA(INDEX('1. Вставить из конвертера'!$1:$1048576,MATCH($C86,'1. Вставить из конвертера'!$A:$A,0),COLUMN(K$50))),0,INDEX('1. Вставить из конвертера'!$1:$1048576,MATCH($C86,'1. Вставить из конвертера'!$A:$A,0),COLUMN(K$50))))+(IF(ISNA(INDEX('1. Вставить из конвертера'!$1:$1048576,MATCH($D86,'1. Вставить из конвертера'!$A:$A,0),COLUMN(K$50))),0,INDEX('1. Вставить из конвертера'!$1:$1048576,MATCH($D86,'1. Вставить из конвертера'!$A:$A,0),COLUMN(K$50))))</f>
        <v>0</v>
      </c>
      <c r="L63" s="29">
        <f>(IF(ISNA(INDEX('1. Вставить из конвертера'!$1:$1048576,MATCH($B86,'1. Вставить из конвертера'!$A:$A,0),COLUMN(L$50))),0,INDEX('1. Вставить из конвертера'!$1:$1048576,MATCH($B86,'1. Вставить из конвертера'!$A:$A,0),COLUMN(L$50))))+(IF(ISNA(INDEX('1. Вставить из конвертера'!$1:$1048576,MATCH($C86,'1. Вставить из конвертера'!$A:$A,0),COLUMN(L$50))),0,INDEX('1. Вставить из конвертера'!$1:$1048576,MATCH($C86,'1. Вставить из конвертера'!$A:$A,0),COLUMN(L$50))))+(IF(ISNA(INDEX('1. Вставить из конвертера'!$1:$1048576,MATCH($D86,'1. Вставить из конвертера'!$A:$A,0),COLUMN(L$50))),0,INDEX('1. Вставить из конвертера'!$1:$1048576,MATCH($D86,'1. Вставить из конвертера'!$A:$A,0),COLUMN(L$50))))</f>
        <v>0</v>
      </c>
      <c r="M63" s="29">
        <f>(IF(ISNA(INDEX('1. Вставить из конвертера'!$1:$1048576,MATCH($B86,'1. Вставить из конвертера'!$A:$A,0),COLUMN(M$50))),0,INDEX('1. Вставить из конвертера'!$1:$1048576,MATCH($B86,'1. Вставить из конвертера'!$A:$A,0),COLUMN(M$50))))+(IF(ISNA(INDEX('1. Вставить из конвертера'!$1:$1048576,MATCH($C86,'1. Вставить из конвертера'!$A:$A,0),COLUMN(M$50))),0,INDEX('1. Вставить из конвертера'!$1:$1048576,MATCH($C86,'1. Вставить из конвертера'!$A:$A,0),COLUMN(M$50))))+(IF(ISNA(INDEX('1. Вставить из конвертера'!$1:$1048576,MATCH($D86,'1. Вставить из конвертера'!$A:$A,0),COLUMN(M$50))),0,INDEX('1. Вставить из конвертера'!$1:$1048576,MATCH($D86,'1. Вставить из конвертера'!$A:$A,0),COLUMN(M$50))))</f>
        <v>0</v>
      </c>
      <c r="N63" s="29">
        <f>(IF(ISNA(INDEX('1. Вставить из конвертера'!$1:$1048576,MATCH($B86,'1. Вставить из конвертера'!$A:$A,0),COLUMN(N$50))),0,INDEX('1. Вставить из конвертера'!$1:$1048576,MATCH($B86,'1. Вставить из конвертера'!$A:$A,0),COLUMN(N$50))))+(IF(ISNA(INDEX('1. Вставить из конвертера'!$1:$1048576,MATCH($C86,'1. Вставить из конвертера'!$A:$A,0),COLUMN(N$50))),0,INDEX('1. Вставить из конвертера'!$1:$1048576,MATCH($C86,'1. Вставить из конвертера'!$A:$A,0),COLUMN(N$50))))+(IF(ISNA(INDEX('1. Вставить из конвертера'!$1:$1048576,MATCH($D86,'1. Вставить из конвертера'!$A:$A,0),COLUMN(N$50))),0,INDEX('1. Вставить из конвертера'!$1:$1048576,MATCH($D86,'1. Вставить из конвертера'!$A:$A,0),COLUMN(N$50))))</f>
        <v>0</v>
      </c>
      <c r="O63" s="29">
        <f>(IF(ISNA(INDEX('1. Вставить из конвертера'!$1:$1048576,MATCH($B86,'1. Вставить из конвертера'!$A:$A,0),COLUMN(O$50))),0,INDEX('1. Вставить из конвертера'!$1:$1048576,MATCH($B86,'1. Вставить из конвертера'!$A:$A,0),COLUMN(O$50))))+(IF(ISNA(INDEX('1. Вставить из конвертера'!$1:$1048576,MATCH($C86,'1. Вставить из конвертера'!$A:$A,0),COLUMN(O$50))),0,INDEX('1. Вставить из конвертера'!$1:$1048576,MATCH($C86,'1. Вставить из конвертера'!$A:$A,0),COLUMN(O$50))))+(IF(ISNA(INDEX('1. Вставить из конвертера'!$1:$1048576,MATCH($D86,'1. Вставить из конвертера'!$A:$A,0),COLUMN(O$50))),0,INDEX('1. Вставить из конвертера'!$1:$1048576,MATCH($D86,'1. Вставить из конвертера'!$A:$A,0),COLUMN(O$50))))</f>
        <v>0</v>
      </c>
      <c r="P63" s="29">
        <f>(IF(ISNA(INDEX('1. Вставить из конвертера'!$1:$1048576,MATCH($B86,'1. Вставить из конвертера'!$A:$A,0),COLUMN(P$50))),0,INDEX('1. Вставить из конвертера'!$1:$1048576,MATCH($B86,'1. Вставить из конвертера'!$A:$A,0),COLUMN(P$50))))+(IF(ISNA(INDEX('1. Вставить из конвертера'!$1:$1048576,MATCH($C86,'1. Вставить из конвертера'!$A:$A,0),COLUMN(P$50))),0,INDEX('1. Вставить из конвертера'!$1:$1048576,MATCH($C86,'1. Вставить из конвертера'!$A:$A,0),COLUMN(P$50))))+(IF(ISNA(INDEX('1. Вставить из конвертера'!$1:$1048576,MATCH($D86,'1. Вставить из конвертера'!$A:$A,0),COLUMN(P$50))),0,INDEX('1. Вставить из конвертера'!$1:$1048576,MATCH($D86,'1. Вставить из конвертера'!$A:$A,0),COLUMN(P$50))))</f>
        <v>0</v>
      </c>
      <c r="Q63" s="29">
        <f>(IF(ISNA(INDEX('1. Вставить из конвертера'!$1:$1048576,MATCH($B86,'1. Вставить из конвертера'!$A:$A,0),COLUMN(Q$50))),0,INDEX('1. Вставить из конвертера'!$1:$1048576,MATCH($B86,'1. Вставить из конвертера'!$A:$A,0),COLUMN(Q$50))))+(IF(ISNA(INDEX('1. Вставить из конвертера'!$1:$1048576,MATCH($C86,'1. Вставить из конвертера'!$A:$A,0),COLUMN(Q$50))),0,INDEX('1. Вставить из конвертера'!$1:$1048576,MATCH($C86,'1. Вставить из конвертера'!$A:$A,0),COLUMN(Q$50))))+(IF(ISNA(INDEX('1. Вставить из конвертера'!$1:$1048576,MATCH($D86,'1. Вставить из конвертера'!$A:$A,0),COLUMN(Q$50))),0,INDEX('1. Вставить из конвертера'!$1:$1048576,MATCH($D86,'1. Вставить из конвертера'!$A:$A,0),COLUMN(Q$50))))</f>
        <v>0</v>
      </c>
      <c r="R63" s="29">
        <f>(IF(ISNA(INDEX('1. Вставить из конвертера'!$1:$1048576,MATCH($B86,'1. Вставить из конвертера'!$A:$A,0),COLUMN(R$50))),0,INDEX('1. Вставить из конвертера'!$1:$1048576,MATCH($B86,'1. Вставить из конвертера'!$A:$A,0),COLUMN(R$50))))+(IF(ISNA(INDEX('1. Вставить из конвертера'!$1:$1048576,MATCH($C86,'1. Вставить из конвертера'!$A:$A,0),COLUMN(R$50))),0,INDEX('1. Вставить из конвертера'!$1:$1048576,MATCH($C86,'1. Вставить из конвертера'!$A:$A,0),COLUMN(R$50))))+(IF(ISNA(INDEX('1. Вставить из конвертера'!$1:$1048576,MATCH($D86,'1. Вставить из конвертера'!$A:$A,0),COLUMN(R$50))),0,INDEX('1. Вставить из конвертера'!$1:$1048576,MATCH($D86,'1. Вставить из конвертера'!$A:$A,0),COLUMN(R$50))))</f>
        <v>0</v>
      </c>
      <c r="S63" s="29">
        <f>(IF(ISNA(INDEX('1. Вставить из конвертера'!$1:$1048576,MATCH($B86,'1. Вставить из конвертера'!$A:$A,0),COLUMN(S$50))),0,INDEX('1. Вставить из конвертера'!$1:$1048576,MATCH($B86,'1. Вставить из конвертера'!$A:$A,0),COLUMN(S$50))))+(IF(ISNA(INDEX('1. Вставить из конвертера'!$1:$1048576,MATCH($C86,'1. Вставить из конвертера'!$A:$A,0),COLUMN(S$50))),0,INDEX('1. Вставить из конвертера'!$1:$1048576,MATCH($C86,'1. Вставить из конвертера'!$A:$A,0),COLUMN(S$50))))+(IF(ISNA(INDEX('1. Вставить из конвертера'!$1:$1048576,MATCH($D86,'1. Вставить из конвертера'!$A:$A,0),COLUMN(S$50))),0,INDEX('1. Вставить из конвертера'!$1:$1048576,MATCH($D86,'1. Вставить из конвертера'!$A:$A,0),COLUMN(S$50))))</f>
        <v>0</v>
      </c>
      <c r="T63" s="29">
        <f>(IF(ISNA(INDEX('1. Вставить из конвертера'!$1:$1048576,MATCH($B86,'1. Вставить из конвертера'!$A:$A,0),COLUMN(T$50))),0,INDEX('1. Вставить из конвертера'!$1:$1048576,MATCH($B86,'1. Вставить из конвертера'!$A:$A,0),COLUMN(T$50))))+(IF(ISNA(INDEX('1. Вставить из конвертера'!$1:$1048576,MATCH($C86,'1. Вставить из конвертера'!$A:$A,0),COLUMN(T$50))),0,INDEX('1. Вставить из конвертера'!$1:$1048576,MATCH($C86,'1. Вставить из конвертера'!$A:$A,0),COLUMN(T$50))))+(IF(ISNA(INDEX('1. Вставить из конвертера'!$1:$1048576,MATCH($D86,'1. Вставить из конвертера'!$A:$A,0),COLUMN(T$50))),0,INDEX('1. Вставить из конвертера'!$1:$1048576,MATCH($D86,'1. Вставить из конвертера'!$A:$A,0),COLUMN(T$50))))</f>
        <v>0</v>
      </c>
      <c r="U63" s="29">
        <f>(IF(ISNA(INDEX('1. Вставить из конвертера'!$1:$1048576,MATCH($B86,'1. Вставить из конвертера'!$A:$A,0),COLUMN(U$50))),0,INDEX('1. Вставить из конвертера'!$1:$1048576,MATCH($B86,'1. Вставить из конвертера'!$A:$A,0),COLUMN(U$50))))+(IF(ISNA(INDEX('1. Вставить из конвертера'!$1:$1048576,MATCH($C86,'1. Вставить из конвертера'!$A:$A,0),COLUMN(U$50))),0,INDEX('1. Вставить из конвертера'!$1:$1048576,MATCH($C86,'1. Вставить из конвертера'!$A:$A,0),COLUMN(U$50))))+(IF(ISNA(INDEX('1. Вставить из конвертера'!$1:$1048576,MATCH($D86,'1. Вставить из конвертера'!$A:$A,0),COLUMN(U$50))),0,INDEX('1. Вставить из конвертера'!$1:$1048576,MATCH($D86,'1. Вставить из конвертера'!$A:$A,0),COLUMN(U$50))))</f>
        <v>0</v>
      </c>
      <c r="V63" s="29">
        <f>(IF(ISNA(INDEX('1. Вставить из конвертера'!$1:$1048576,MATCH($B86,'1. Вставить из конвертера'!$A:$A,0),COLUMN(V$50))),0,INDEX('1. Вставить из конвертера'!$1:$1048576,MATCH($B86,'1. Вставить из конвертера'!$A:$A,0),COLUMN(V$50))))+(IF(ISNA(INDEX('1. Вставить из конвертера'!$1:$1048576,MATCH($C86,'1. Вставить из конвертера'!$A:$A,0),COLUMN(V$50))),0,INDEX('1. Вставить из конвертера'!$1:$1048576,MATCH($C86,'1. Вставить из конвертера'!$A:$A,0),COLUMN(V$50))))+(IF(ISNA(INDEX('1. Вставить из конвертера'!$1:$1048576,MATCH($D86,'1. Вставить из конвертера'!$A:$A,0),COLUMN(V$50))),0,INDEX('1. Вставить из конвертера'!$1:$1048576,MATCH($D86,'1. Вставить из конвертера'!$A:$A,0),COLUMN(V$50))))</f>
        <v>0</v>
      </c>
      <c r="W63" s="29">
        <f>(IF(ISNA(INDEX('1. Вставить из конвертера'!$1:$1048576,MATCH($B86,'1. Вставить из конвертера'!$A:$A,0),COLUMN(W$50))),0,INDEX('1. Вставить из конвертера'!$1:$1048576,MATCH($B86,'1. Вставить из конвертера'!$A:$A,0),COLUMN(W$50))))+(IF(ISNA(INDEX('1. Вставить из конвертера'!$1:$1048576,MATCH($C86,'1. Вставить из конвертера'!$A:$A,0),COLUMN(W$50))),0,INDEX('1. Вставить из конвертера'!$1:$1048576,MATCH($C86,'1. Вставить из конвертера'!$A:$A,0),COLUMN(W$50))))+(IF(ISNA(INDEX('1. Вставить из конвертера'!$1:$1048576,MATCH($D86,'1. Вставить из конвертера'!$A:$A,0),COLUMN(W$50))),0,INDEX('1. Вставить из конвертера'!$1:$1048576,MATCH($D86,'1. Вставить из конвертера'!$A:$A,0),COLUMN(W$50))))</f>
        <v>0</v>
      </c>
      <c r="X63" s="29">
        <f>(IF(ISNA(INDEX('1. Вставить из конвертера'!$1:$1048576,MATCH($B86,'1. Вставить из конвертера'!$A:$A,0),COLUMN(X$50))),0,INDEX('1. Вставить из конвертера'!$1:$1048576,MATCH($B86,'1. Вставить из конвертера'!$A:$A,0),COLUMN(X$50))))+(IF(ISNA(INDEX('1. Вставить из конвертера'!$1:$1048576,MATCH($C86,'1. Вставить из конвертера'!$A:$A,0),COLUMN(X$50))),0,INDEX('1. Вставить из конвертера'!$1:$1048576,MATCH($C86,'1. Вставить из конвертера'!$A:$A,0),COLUMN(X$50))))+(IF(ISNA(INDEX('1. Вставить из конвертера'!$1:$1048576,MATCH($D86,'1. Вставить из конвертера'!$A:$A,0),COLUMN(X$50))),0,INDEX('1. Вставить из конвертера'!$1:$1048576,MATCH($D86,'1. Вставить из конвертера'!$A:$A,0),COLUMN(X$50))))</f>
        <v>0</v>
      </c>
      <c r="Y63" s="29">
        <f>(IF(ISNA(INDEX('1. Вставить из конвертера'!$1:$1048576,MATCH($B86,'1. Вставить из конвертера'!$A:$A,0),COLUMN(Y$50))),0,INDEX('1. Вставить из конвертера'!$1:$1048576,MATCH($B86,'1. Вставить из конвертера'!$A:$A,0),COLUMN(Y$50))))+(IF(ISNA(INDEX('1. Вставить из конвертера'!$1:$1048576,MATCH($C86,'1. Вставить из конвертера'!$A:$A,0),COLUMN(Y$50))),0,INDEX('1. Вставить из конвертера'!$1:$1048576,MATCH($C86,'1. Вставить из конвертера'!$A:$A,0),COLUMN(Y$50))))+(IF(ISNA(INDEX('1. Вставить из конвертера'!$1:$1048576,MATCH($D86,'1. Вставить из конвертера'!$A:$A,0),COLUMN(Y$50))),0,INDEX('1. Вставить из конвертера'!$1:$1048576,MATCH($D86,'1. Вставить из конвертера'!$A:$A,0),COLUMN(Y$50))))</f>
        <v>0</v>
      </c>
      <c r="Z63" s="29">
        <f>(IF(ISNA(INDEX('1. Вставить из конвертера'!$1:$1048576,MATCH($B86,'1. Вставить из конвертера'!$A:$A,0),COLUMN(Z$50))),0,INDEX('1. Вставить из конвертера'!$1:$1048576,MATCH($B86,'1. Вставить из конвертера'!$A:$A,0),COLUMN(Z$50))))+(IF(ISNA(INDEX('1. Вставить из конвертера'!$1:$1048576,MATCH($C86,'1. Вставить из конвертера'!$A:$A,0),COLUMN(Z$50))),0,INDEX('1. Вставить из конвертера'!$1:$1048576,MATCH($C86,'1. Вставить из конвертера'!$A:$A,0),COLUMN(Z$50))))+(IF(ISNA(INDEX('1. Вставить из конвертера'!$1:$1048576,MATCH($D86,'1. Вставить из конвертера'!$A:$A,0),COLUMN(Z$50))),0,INDEX('1. Вставить из конвертера'!$1:$1048576,MATCH($D86,'1. Вставить из конвертера'!$A:$A,0),COLUMN(Z$50))))</f>
        <v>0</v>
      </c>
      <c r="AA63" s="29">
        <f>(IF(ISNA(INDEX('1. Вставить из конвертера'!$1:$1048576,MATCH($B86,'1. Вставить из конвертера'!$A:$A,0),COLUMN(AA$50))),0,INDEX('1. Вставить из конвертера'!$1:$1048576,MATCH($B86,'1. Вставить из конвертера'!$A:$A,0),COLUMN(AA$50))))+(IF(ISNA(INDEX('1. Вставить из конвертера'!$1:$1048576,MATCH($C86,'1. Вставить из конвертера'!$A:$A,0),COLUMN(AA$50))),0,INDEX('1. Вставить из конвертера'!$1:$1048576,MATCH($C86,'1. Вставить из конвертера'!$A:$A,0),COLUMN(AA$50))))+(IF(ISNA(INDEX('1. Вставить из конвертера'!$1:$1048576,MATCH($D86,'1. Вставить из конвертера'!$A:$A,0),COLUMN(AA$50))),0,INDEX('1. Вставить из конвертера'!$1:$1048576,MATCH($D86,'1. Вставить из конвертера'!$A:$A,0),COLUMN(AA$50))))</f>
        <v>0</v>
      </c>
      <c r="AB63" s="29">
        <f>(IF(ISNA(INDEX('1. Вставить из конвертера'!$1:$1048576,MATCH($B86,'1. Вставить из конвертера'!$A:$A,0),COLUMN(AB$50))),0,INDEX('1. Вставить из конвертера'!$1:$1048576,MATCH($B86,'1. Вставить из конвертера'!$A:$A,0),COLUMN(AB$50))))+(IF(ISNA(INDEX('1. Вставить из конвертера'!$1:$1048576,MATCH($C86,'1. Вставить из конвертера'!$A:$A,0),COLUMN(AB$50))),0,INDEX('1. Вставить из конвертера'!$1:$1048576,MATCH($C86,'1. Вставить из конвертера'!$A:$A,0),COLUMN(AB$50))))+(IF(ISNA(INDEX('1. Вставить из конвертера'!$1:$1048576,MATCH($D86,'1. Вставить из конвертера'!$A:$A,0),COLUMN(AB$50))),0,INDEX('1. Вставить из конвертера'!$1:$1048576,MATCH($D86,'1. Вставить из конвертера'!$A:$A,0),COLUMN(AB$50))))</f>
        <v>0</v>
      </c>
      <c r="AC63" s="29">
        <f>(IF(ISNA(INDEX('1. Вставить из конвертера'!$1:$1048576,MATCH($B86,'1. Вставить из конвертера'!$A:$A,0),COLUMN(AC$50))),0,INDEX('1. Вставить из конвертера'!$1:$1048576,MATCH($B86,'1. Вставить из конвертера'!$A:$A,0),COLUMN(AC$50))))+(IF(ISNA(INDEX('1. Вставить из конвертера'!$1:$1048576,MATCH($C86,'1. Вставить из конвертера'!$A:$A,0),COLUMN(AC$50))),0,INDEX('1. Вставить из конвертера'!$1:$1048576,MATCH($C86,'1. Вставить из конвертера'!$A:$A,0),COLUMN(AC$50))))+(IF(ISNA(INDEX('1. Вставить из конвертера'!$1:$1048576,MATCH($D86,'1. Вставить из конвертера'!$A:$A,0),COLUMN(AC$50))),0,INDEX('1. Вставить из конвертера'!$1:$1048576,MATCH($D86,'1. Вставить из конвертера'!$A:$A,0),COLUMN(AC$50))))</f>
        <v>0</v>
      </c>
      <c r="AD63" s="29">
        <f>(IF(ISNA(INDEX('1. Вставить из конвертера'!$1:$1048576,MATCH($B86,'1. Вставить из конвертера'!$A:$A,0),COLUMN(AD$50))),0,INDEX('1. Вставить из конвертера'!$1:$1048576,MATCH($B86,'1. Вставить из конвертера'!$A:$A,0),COLUMN(AD$50))))+(IF(ISNA(INDEX('1. Вставить из конвертера'!$1:$1048576,MATCH($C86,'1. Вставить из конвертера'!$A:$A,0),COLUMN(AD$50))),0,INDEX('1. Вставить из конвертера'!$1:$1048576,MATCH($C86,'1. Вставить из конвертера'!$A:$A,0),COLUMN(AD$50))))+(IF(ISNA(INDEX('1. Вставить из конвертера'!$1:$1048576,MATCH($D86,'1. Вставить из конвертера'!$A:$A,0),COLUMN(AD$50))),0,INDEX('1. Вставить из конвертера'!$1:$1048576,MATCH($D86,'1. Вставить из конвертера'!$A:$A,0),COLUMN(AD$50))))</f>
        <v>0</v>
      </c>
      <c r="AE63" s="29">
        <f>(IF(ISNA(INDEX('1. Вставить из конвертера'!$1:$1048576,MATCH($B86,'1. Вставить из конвертера'!$A:$A,0),COLUMN(AE$50))),0,INDEX('1. Вставить из конвертера'!$1:$1048576,MATCH($B86,'1. Вставить из конвертера'!$A:$A,0),COLUMN(AE$50))))+(IF(ISNA(INDEX('1. Вставить из конвертера'!$1:$1048576,MATCH($C86,'1. Вставить из конвертера'!$A:$A,0),COLUMN(AE$50))),0,INDEX('1. Вставить из конвертера'!$1:$1048576,MATCH($C86,'1. Вставить из конвертера'!$A:$A,0),COLUMN(AE$50))))+(IF(ISNA(INDEX('1. Вставить из конвертера'!$1:$1048576,MATCH($D86,'1. Вставить из конвертера'!$A:$A,0),COLUMN(AE$50))),0,INDEX('1. Вставить из конвертера'!$1:$1048576,MATCH($D86,'1. Вставить из конвертера'!$A:$A,0),COLUMN(AE$50))))</f>
        <v>0</v>
      </c>
      <c r="AF63" s="29">
        <f>(IF(ISNA(INDEX('1. Вставить из конвертера'!$1:$1048576,MATCH($B86,'1. Вставить из конвертера'!$A:$A,0),COLUMN(AF$50))),0,INDEX('1. Вставить из конвертера'!$1:$1048576,MATCH($B86,'1. Вставить из конвертера'!$A:$A,0),COLUMN(AF$50))))+(IF(ISNA(INDEX('1. Вставить из конвертера'!$1:$1048576,MATCH($C86,'1. Вставить из конвертера'!$A:$A,0),COLUMN(AF$50))),0,INDEX('1. Вставить из конвертера'!$1:$1048576,MATCH($C86,'1. Вставить из конвертера'!$A:$A,0),COLUMN(AF$50))))+(IF(ISNA(INDEX('1. Вставить из конвертера'!$1:$1048576,MATCH($D86,'1. Вставить из конвертера'!$A:$A,0),COLUMN(AF$50))),0,INDEX('1. Вставить из конвертера'!$1:$1048576,MATCH($D86,'1. Вставить из конвертера'!$A:$A,0),COLUMN(AF$50))))</f>
        <v>0</v>
      </c>
      <c r="AG63" s="29">
        <f>(IF(ISNA(INDEX('1. Вставить из конвертера'!$1:$1048576,MATCH($B86,'1. Вставить из конвертера'!$A:$A,0),COLUMN(AG$50))),0,INDEX('1. Вставить из конвертера'!$1:$1048576,MATCH($B86,'1. Вставить из конвертера'!$A:$A,0),COLUMN(AG$50))))+(IF(ISNA(INDEX('1. Вставить из конвертера'!$1:$1048576,MATCH($C86,'1. Вставить из конвертера'!$A:$A,0),COLUMN(AG$50))),0,INDEX('1. Вставить из конвертера'!$1:$1048576,MATCH($C86,'1. Вставить из конвертера'!$A:$A,0),COLUMN(AG$50))))+(IF(ISNA(INDEX('1. Вставить из конвертера'!$1:$1048576,MATCH($D86,'1. Вставить из конвертера'!$A:$A,0),COLUMN(AG$50))),0,INDEX('1. Вставить из конвертера'!$1:$1048576,MATCH($D86,'1. Вставить из конвертера'!$A:$A,0),COLUMN(AG$50))))</f>
        <v>0</v>
      </c>
      <c r="AH63" s="29">
        <f>(IF(ISNA(INDEX('1. Вставить из конвертера'!$1:$1048576,MATCH($B86,'1. Вставить из конвертера'!$A:$A,0),COLUMN(AH$50))),0,INDEX('1. Вставить из конвертера'!$1:$1048576,MATCH($B86,'1. Вставить из конвертера'!$A:$A,0),COLUMN(AH$50))))+(IF(ISNA(INDEX('1. Вставить из конвертера'!$1:$1048576,MATCH($C86,'1. Вставить из конвертера'!$A:$A,0),COLUMN(AH$50))),0,INDEX('1. Вставить из конвертера'!$1:$1048576,MATCH($C86,'1. Вставить из конвертера'!$A:$A,0),COLUMN(AH$50))))+(IF(ISNA(INDEX('1. Вставить из конвертера'!$1:$1048576,MATCH($D86,'1. Вставить из конвертера'!$A:$A,0),COLUMN(AH$50))),0,INDEX('1. Вставить из конвертера'!$1:$1048576,MATCH($D86,'1. Вставить из конвертера'!$A:$A,0),COLUMN(AH$50))))</f>
        <v>0</v>
      </c>
      <c r="AI63" s="29">
        <f>(IF(ISNA(INDEX('1. Вставить из конвертера'!$1:$1048576,MATCH($B86,'1. Вставить из конвертера'!$A:$A,0),COLUMN(AI$50))),0,INDEX('1. Вставить из конвертера'!$1:$1048576,MATCH($B86,'1. Вставить из конвертера'!$A:$A,0),COLUMN(AI$50))))+(IF(ISNA(INDEX('1. Вставить из конвертера'!$1:$1048576,MATCH($C86,'1. Вставить из конвертера'!$A:$A,0),COLUMN(AI$50))),0,INDEX('1. Вставить из конвертера'!$1:$1048576,MATCH($C86,'1. Вставить из конвертера'!$A:$A,0),COLUMN(AI$50))))+(IF(ISNA(INDEX('1. Вставить из конвертера'!$1:$1048576,MATCH($D86,'1. Вставить из конвертера'!$A:$A,0),COLUMN(AI$50))),0,INDEX('1. Вставить из конвертера'!$1:$1048576,MATCH($D86,'1. Вставить из конвертера'!$A:$A,0),COLUMN(AI$50))))</f>
        <v>0</v>
      </c>
      <c r="AJ63" s="29">
        <f>(IF(ISNA(INDEX('1. Вставить из конвертера'!$1:$1048576,MATCH($B86,'1. Вставить из конвертера'!$A:$A,0),COLUMN(AJ$50))),0,INDEX('1. Вставить из конвертера'!$1:$1048576,MATCH($B86,'1. Вставить из конвертера'!$A:$A,0),COLUMN(AJ$50))))+(IF(ISNA(INDEX('1. Вставить из конвертера'!$1:$1048576,MATCH($C86,'1. Вставить из конвертера'!$A:$A,0),COLUMN(AJ$50))),0,INDEX('1. Вставить из конвертера'!$1:$1048576,MATCH($C86,'1. Вставить из конвертера'!$A:$A,0),COLUMN(AJ$50))))+(IF(ISNA(INDEX('1. Вставить из конвертера'!$1:$1048576,MATCH($D86,'1. Вставить из конвертера'!$A:$A,0),COLUMN(AJ$50))),0,INDEX('1. Вставить из конвертера'!$1:$1048576,MATCH($D86,'1. Вставить из конвертера'!$A:$A,0),COLUMN(AJ$50))))</f>
        <v>0</v>
      </c>
      <c r="AK63" s="29">
        <f>(IF(ISNA(INDEX('1. Вставить из конвертера'!$1:$1048576,MATCH($B86,'1. Вставить из конвертера'!$A:$A,0),COLUMN(AK$50))),0,INDEX('1. Вставить из конвертера'!$1:$1048576,MATCH($B86,'1. Вставить из конвертера'!$A:$A,0),COLUMN(AK$50))))+(IF(ISNA(INDEX('1. Вставить из конвертера'!$1:$1048576,MATCH($C86,'1. Вставить из конвертера'!$A:$A,0),COLUMN(AK$50))),0,INDEX('1. Вставить из конвертера'!$1:$1048576,MATCH($C86,'1. Вставить из конвертера'!$A:$A,0),COLUMN(AK$50))))+(IF(ISNA(INDEX('1. Вставить из конвертера'!$1:$1048576,MATCH($D86,'1. Вставить из конвертера'!$A:$A,0),COLUMN(AK$50))),0,INDEX('1. Вставить из конвертера'!$1:$1048576,MATCH($D86,'1. Вставить из конвертера'!$A:$A,0),COLUMN(AK$50))))</f>
        <v>0</v>
      </c>
      <c r="AL63" s="29">
        <f>(IF(ISNA(INDEX('1. Вставить из конвертера'!$1:$1048576,MATCH($B86,'1. Вставить из конвертера'!$A:$A,0),COLUMN(AL$50))),0,INDEX('1. Вставить из конвертера'!$1:$1048576,MATCH($B86,'1. Вставить из конвертера'!$A:$A,0),COLUMN(AL$50))))+(IF(ISNA(INDEX('1. Вставить из конвертера'!$1:$1048576,MATCH($C86,'1. Вставить из конвертера'!$A:$A,0),COLUMN(AL$50))),0,INDEX('1. Вставить из конвертера'!$1:$1048576,MATCH($C86,'1. Вставить из конвертера'!$A:$A,0),COLUMN(AL$50))))+(IF(ISNA(INDEX('1. Вставить из конвертера'!$1:$1048576,MATCH($D86,'1. Вставить из конвертера'!$A:$A,0),COLUMN(AL$50))),0,INDEX('1. Вставить из конвертера'!$1:$1048576,MATCH($D86,'1. Вставить из конвертера'!$A:$A,0),COLUMN(AL$50))))</f>
        <v>0</v>
      </c>
      <c r="AM63" s="29">
        <f>(IF(ISNA(INDEX('1. Вставить из конвертера'!$1:$1048576,MATCH($B86,'1. Вставить из конвертера'!$A:$A,0),COLUMN(AM$50))),0,INDEX('1. Вставить из конвертера'!$1:$1048576,MATCH($B86,'1. Вставить из конвертера'!$A:$A,0),COLUMN(AM$50))))+(IF(ISNA(INDEX('1. Вставить из конвертера'!$1:$1048576,MATCH($C86,'1. Вставить из конвертера'!$A:$A,0),COLUMN(AM$50))),0,INDEX('1. Вставить из конвертера'!$1:$1048576,MATCH($C86,'1. Вставить из конвертера'!$A:$A,0),COLUMN(AM$50))))+(IF(ISNA(INDEX('1. Вставить из конвертера'!$1:$1048576,MATCH($D86,'1. Вставить из конвертера'!$A:$A,0),COLUMN(AM$50))),0,INDEX('1. Вставить из конвертера'!$1:$1048576,MATCH($D86,'1. Вставить из конвертера'!$A:$A,0),COLUMN(AM$50))))</f>
        <v>0</v>
      </c>
      <c r="AN63" s="29">
        <f>(IF(ISNA(INDEX('1. Вставить из конвертера'!$1:$1048576,MATCH($B86,'1. Вставить из конвертера'!$A:$A,0),COLUMN(AN$50))),0,INDEX('1. Вставить из конвертера'!$1:$1048576,MATCH($B86,'1. Вставить из конвертера'!$A:$A,0),COLUMN(AN$50))))+(IF(ISNA(INDEX('1. Вставить из конвертера'!$1:$1048576,MATCH($C86,'1. Вставить из конвертера'!$A:$A,0),COLUMN(AN$50))),0,INDEX('1. Вставить из конвертера'!$1:$1048576,MATCH($C86,'1. Вставить из конвертера'!$A:$A,0),COLUMN(AN$50))))+(IF(ISNA(INDEX('1. Вставить из конвертера'!$1:$1048576,MATCH($D86,'1. Вставить из конвертера'!$A:$A,0),COLUMN(AN$50))),0,INDEX('1. Вставить из конвертера'!$1:$1048576,MATCH($D86,'1. Вставить из конвертера'!$A:$A,0),COLUMN(AN$50))))</f>
        <v>0</v>
      </c>
      <c r="AO63" s="29">
        <f>(IF(ISNA(INDEX('1. Вставить из конвертера'!$1:$1048576,MATCH($B86,'1. Вставить из конвертера'!$A:$A,0),COLUMN(AO$50))),0,INDEX('1. Вставить из конвертера'!$1:$1048576,MATCH($B86,'1. Вставить из конвертера'!$A:$A,0),COLUMN(AO$50))))+(IF(ISNA(INDEX('1. Вставить из конвертера'!$1:$1048576,MATCH($C86,'1. Вставить из конвертера'!$A:$A,0),COLUMN(AO$50))),0,INDEX('1. Вставить из конвертера'!$1:$1048576,MATCH($C86,'1. Вставить из конвертера'!$A:$A,0),COLUMN(AO$50))))+(IF(ISNA(INDEX('1. Вставить из конвертера'!$1:$1048576,MATCH($D86,'1. Вставить из конвертера'!$A:$A,0),COLUMN(AO$50))),0,INDEX('1. Вставить из конвертера'!$1:$1048576,MATCH($D86,'1. Вставить из конвертера'!$A:$A,0),COLUMN(AO$50))))</f>
        <v>0</v>
      </c>
      <c r="AP63" s="29">
        <f>(IF(ISNA(INDEX('1. Вставить из конвертера'!$1:$1048576,MATCH($B86,'1. Вставить из конвертера'!$A:$A,0),COLUMN(AP$50))),0,INDEX('1. Вставить из конвертера'!$1:$1048576,MATCH($B86,'1. Вставить из конвертера'!$A:$A,0),COLUMN(AP$50))))+(IF(ISNA(INDEX('1. Вставить из конвертера'!$1:$1048576,MATCH($C86,'1. Вставить из конвертера'!$A:$A,0),COLUMN(AP$50))),0,INDEX('1. Вставить из конвертера'!$1:$1048576,MATCH($C86,'1. Вставить из конвертера'!$A:$A,0),COLUMN(AP$50))))+(IF(ISNA(INDEX('1. Вставить из конвертера'!$1:$1048576,MATCH($D86,'1. Вставить из конвертера'!$A:$A,0),COLUMN(AP$50))),0,INDEX('1. Вставить из конвертера'!$1:$1048576,MATCH($D86,'1. Вставить из конвертера'!$A:$A,0),COLUMN(AP$50))))</f>
        <v>0</v>
      </c>
      <c r="AQ63" s="29">
        <f>(IF(ISNA(INDEX('1. Вставить из конвертера'!$1:$1048576,MATCH($B86,'1. Вставить из конвертера'!$A:$A,0),COLUMN(AQ$50))),0,INDEX('1. Вставить из конвертера'!$1:$1048576,MATCH($B86,'1. Вставить из конвертера'!$A:$A,0),COLUMN(AQ$50))))+(IF(ISNA(INDEX('1. Вставить из конвертера'!$1:$1048576,MATCH($C86,'1. Вставить из конвертера'!$A:$A,0),COLUMN(AQ$50))),0,INDEX('1. Вставить из конвертера'!$1:$1048576,MATCH($C86,'1. Вставить из конвертера'!$A:$A,0),COLUMN(AQ$50))))+(IF(ISNA(INDEX('1. Вставить из конвертера'!$1:$1048576,MATCH($D86,'1. Вставить из конвертера'!$A:$A,0),COLUMN(AQ$50))),0,INDEX('1. Вставить из конвертера'!$1:$1048576,MATCH($D86,'1. Вставить из конвертера'!$A:$A,0),COLUMN(AQ$50))))</f>
        <v>0</v>
      </c>
      <c r="AR63" s="29">
        <f>(IF(ISNA(INDEX('1. Вставить из конвертера'!$1:$1048576,MATCH($B86,'1. Вставить из конвертера'!$A:$A,0),COLUMN(AR$50))),0,INDEX('1. Вставить из конвертера'!$1:$1048576,MATCH($B86,'1. Вставить из конвертера'!$A:$A,0),COLUMN(AR$50))))+(IF(ISNA(INDEX('1. Вставить из конвертера'!$1:$1048576,MATCH($C86,'1. Вставить из конвертера'!$A:$A,0),COLUMN(AR$50))),0,INDEX('1. Вставить из конвертера'!$1:$1048576,MATCH($C86,'1. Вставить из конвертера'!$A:$A,0),COLUMN(AR$50))))+(IF(ISNA(INDEX('1. Вставить из конвертера'!$1:$1048576,MATCH($D86,'1. Вставить из конвертера'!$A:$A,0),COLUMN(AR$50))),0,INDEX('1. Вставить из конвертера'!$1:$1048576,MATCH($D86,'1. Вставить из конвертера'!$A:$A,0),COLUMN(AR$50))))</f>
        <v>0</v>
      </c>
      <c r="AS63" s="29">
        <f>(IF(ISNA(INDEX('1. Вставить из конвертера'!$1:$1048576,MATCH($B86,'1. Вставить из конвертера'!$A:$A,0),COLUMN(AS$50))),0,INDEX('1. Вставить из конвертера'!$1:$1048576,MATCH($B86,'1. Вставить из конвертера'!$A:$A,0),COLUMN(AS$50))))+(IF(ISNA(INDEX('1. Вставить из конвертера'!$1:$1048576,MATCH($C86,'1. Вставить из конвертера'!$A:$A,0),COLUMN(AS$50))),0,INDEX('1. Вставить из конвертера'!$1:$1048576,MATCH($C86,'1. Вставить из конвертера'!$A:$A,0),COLUMN(AS$50))))+(IF(ISNA(INDEX('1. Вставить из конвертера'!$1:$1048576,MATCH($D86,'1. Вставить из конвертера'!$A:$A,0),COLUMN(AS$50))),0,INDEX('1. Вставить из конвертера'!$1:$1048576,MATCH($D86,'1. Вставить из конвертера'!$A:$A,0),COLUMN(AS$50))))</f>
        <v>0</v>
      </c>
      <c r="AT63" s="29">
        <f>(IF(ISNA(INDEX('1. Вставить из конвертера'!$1:$1048576,MATCH($B86,'1. Вставить из конвертера'!$A:$A,0),COLUMN(AT$50))),0,INDEX('1. Вставить из конвертера'!$1:$1048576,MATCH($B86,'1. Вставить из конвертера'!$A:$A,0),COLUMN(AT$50))))+(IF(ISNA(INDEX('1. Вставить из конвертера'!$1:$1048576,MATCH($C86,'1. Вставить из конвертера'!$A:$A,0),COLUMN(AT$50))),0,INDEX('1. Вставить из конвертера'!$1:$1048576,MATCH($C86,'1. Вставить из конвертера'!$A:$A,0),COLUMN(AT$50))))+(IF(ISNA(INDEX('1. Вставить из конвертера'!$1:$1048576,MATCH($D86,'1. Вставить из конвертера'!$A:$A,0),COLUMN(AT$50))),0,INDEX('1. Вставить из конвертера'!$1:$1048576,MATCH($D86,'1. Вставить из конвертера'!$A:$A,0),COLUMN(AT$50))))</f>
        <v>0</v>
      </c>
      <c r="AU63" s="29">
        <f>(IF(ISNA(INDEX('1. Вставить из конвертера'!$1:$1048576,MATCH($B86,'1. Вставить из конвертера'!$A:$A,0),COLUMN(AU$50))),0,INDEX('1. Вставить из конвертера'!$1:$1048576,MATCH($B86,'1. Вставить из конвертера'!$A:$A,0),COLUMN(AU$50))))+(IF(ISNA(INDEX('1. Вставить из конвертера'!$1:$1048576,MATCH($C86,'1. Вставить из конвертера'!$A:$A,0),COLUMN(AU$50))),0,INDEX('1. Вставить из конвертера'!$1:$1048576,MATCH($C86,'1. Вставить из конвертера'!$A:$A,0),COLUMN(AU$50))))+(IF(ISNA(INDEX('1. Вставить из конвертера'!$1:$1048576,MATCH($D86,'1. Вставить из конвертера'!$A:$A,0),COLUMN(AU$50))),0,INDEX('1. Вставить из конвертера'!$1:$1048576,MATCH($D86,'1. Вставить из конвертера'!$A:$A,0),COLUMN(AU$50))))</f>
        <v>0</v>
      </c>
      <c r="AV63" s="29">
        <f>(IF(ISNA(INDEX('1. Вставить из конвертера'!$1:$1048576,MATCH($B86,'1. Вставить из конвертера'!$A:$A,0),COLUMN(AV$50))),0,INDEX('1. Вставить из конвертера'!$1:$1048576,MATCH($B86,'1. Вставить из конвертера'!$A:$A,0),COLUMN(AV$50))))+(IF(ISNA(INDEX('1. Вставить из конвертера'!$1:$1048576,MATCH($C86,'1. Вставить из конвертера'!$A:$A,0),COLUMN(AV$50))),0,INDEX('1. Вставить из конвертера'!$1:$1048576,MATCH($C86,'1. Вставить из конвертера'!$A:$A,0),COLUMN(AV$50))))+(IF(ISNA(INDEX('1. Вставить из конвертера'!$1:$1048576,MATCH($D86,'1. Вставить из конвертера'!$A:$A,0),COLUMN(AV$50))),0,INDEX('1. Вставить из конвертера'!$1:$1048576,MATCH($D86,'1. Вставить из конвертера'!$A:$A,0),COLUMN(AV$50))))</f>
        <v>0</v>
      </c>
      <c r="AW63" s="29">
        <f>(IF(ISNA(INDEX('1. Вставить из конвертера'!$1:$1048576,MATCH($B86,'1. Вставить из конвертера'!$A:$A,0),COLUMN(AW$50))),0,INDEX('1. Вставить из конвертера'!$1:$1048576,MATCH($B86,'1. Вставить из конвертера'!$A:$A,0),COLUMN(AW$50))))+(IF(ISNA(INDEX('1. Вставить из конвертера'!$1:$1048576,MATCH($C86,'1. Вставить из конвертера'!$A:$A,0),COLUMN(AW$50))),0,INDEX('1. Вставить из конвертера'!$1:$1048576,MATCH($C86,'1. Вставить из конвертера'!$A:$A,0),COLUMN(AW$50))))+(IF(ISNA(INDEX('1. Вставить из конвертера'!$1:$1048576,MATCH($D86,'1. Вставить из конвертера'!$A:$A,0),COLUMN(AW$50))),0,INDEX('1. Вставить из конвертера'!$1:$1048576,MATCH($D86,'1. Вставить из конвертера'!$A:$A,0),COLUMN(AW$50))))</f>
        <v>0</v>
      </c>
      <c r="AX63" s="29">
        <f>(IF(ISNA(INDEX('1. Вставить из конвертера'!$1:$1048576,MATCH($B86,'1. Вставить из конвертера'!$A:$A,0),COLUMN(AX$50))),0,INDEX('1. Вставить из конвертера'!$1:$1048576,MATCH($B86,'1. Вставить из конвертера'!$A:$A,0),COLUMN(AX$50))))+(IF(ISNA(INDEX('1. Вставить из конвертера'!$1:$1048576,MATCH($C86,'1. Вставить из конвертера'!$A:$A,0),COLUMN(AX$50))),0,INDEX('1. Вставить из конвертера'!$1:$1048576,MATCH($C86,'1. Вставить из конвертера'!$A:$A,0),COLUMN(AX$50))))+(IF(ISNA(INDEX('1. Вставить из конвертера'!$1:$1048576,MATCH($D86,'1. Вставить из конвертера'!$A:$A,0),COLUMN(AX$50))),0,INDEX('1. Вставить из конвертера'!$1:$1048576,MATCH($D86,'1. Вставить из конвертера'!$A:$A,0),COLUMN(AX$50))))</f>
        <v>0</v>
      </c>
      <c r="AY63" s="29">
        <f>(IF(ISNA(INDEX('1. Вставить из конвертера'!$1:$1048576,MATCH($B86,'1. Вставить из конвертера'!$A:$A,0),COLUMN(AY$50))),0,INDEX('1. Вставить из конвертера'!$1:$1048576,MATCH($B86,'1. Вставить из конвертера'!$A:$A,0),COLUMN(AY$50))))+(IF(ISNA(INDEX('1. Вставить из конвертера'!$1:$1048576,MATCH($C86,'1. Вставить из конвертера'!$A:$A,0),COLUMN(AY$50))),0,INDEX('1. Вставить из конвертера'!$1:$1048576,MATCH($C86,'1. Вставить из конвертера'!$A:$A,0),COLUMN(AY$50))))+(IF(ISNA(INDEX('1. Вставить из конвертера'!$1:$1048576,MATCH($D86,'1. Вставить из конвертера'!$A:$A,0),COLUMN(AY$50))),0,INDEX('1. Вставить из конвертера'!$1:$1048576,MATCH($D86,'1. Вставить из конвертера'!$A:$A,0),COLUMN(AY$50))))</f>
        <v>0</v>
      </c>
      <c r="AZ63" s="29">
        <f>(IF(ISNA(INDEX('1. Вставить из конвертера'!$1:$1048576,MATCH($B86,'1. Вставить из конвертера'!$A:$A,0),COLUMN(AZ$50))),0,INDEX('1. Вставить из конвертера'!$1:$1048576,MATCH($B86,'1. Вставить из конвертера'!$A:$A,0),COLUMN(AZ$50))))+(IF(ISNA(INDEX('1. Вставить из конвертера'!$1:$1048576,MATCH($C86,'1. Вставить из конвертера'!$A:$A,0),COLUMN(AZ$50))),0,INDEX('1. Вставить из конвертера'!$1:$1048576,MATCH($C86,'1. Вставить из конвертера'!$A:$A,0),COLUMN(AZ$50))))+(IF(ISNA(INDEX('1. Вставить из конвертера'!$1:$1048576,MATCH($D86,'1. Вставить из конвертера'!$A:$A,0),COLUMN(AZ$50))),0,INDEX('1. Вставить из конвертера'!$1:$1048576,MATCH($D86,'1. Вставить из конвертера'!$A:$A,0),COLUMN(AZ$50))))</f>
        <v>0</v>
      </c>
      <c r="BA63" s="29">
        <f>(IF(ISNA(INDEX('1. Вставить из конвертера'!$1:$1048576,MATCH($B86,'1. Вставить из конвертера'!$A:$A,0),COLUMN(BA$50))),0,INDEX('1. Вставить из конвертера'!$1:$1048576,MATCH($B86,'1. Вставить из конвертера'!$A:$A,0),COLUMN(BA$50))))+(IF(ISNA(INDEX('1. Вставить из конвертера'!$1:$1048576,MATCH($C86,'1. Вставить из конвертера'!$A:$A,0),COLUMN(BA$50))),0,INDEX('1. Вставить из конвертера'!$1:$1048576,MATCH($C86,'1. Вставить из конвертера'!$A:$A,0),COLUMN(BA$50))))+(IF(ISNA(INDEX('1. Вставить из конвертера'!$1:$1048576,MATCH($D86,'1. Вставить из конвертера'!$A:$A,0),COLUMN(BA$50))),0,INDEX('1. Вставить из конвертера'!$1:$1048576,MATCH($D86,'1. Вставить из конвертера'!$A:$A,0),COLUMN(BA$50))))</f>
        <v>0</v>
      </c>
      <c r="BB63" s="29">
        <f>(IF(ISNA(INDEX('1. Вставить из конвертера'!$1:$1048576,MATCH($B86,'1. Вставить из конвертера'!$A:$A,0),COLUMN(BB$50))),0,INDEX('1. Вставить из конвертера'!$1:$1048576,MATCH($B86,'1. Вставить из конвертера'!$A:$A,0),COLUMN(BB$50))))+(IF(ISNA(INDEX('1. Вставить из конвертера'!$1:$1048576,MATCH($C86,'1. Вставить из конвертера'!$A:$A,0),COLUMN(BB$50))),0,INDEX('1. Вставить из конвертера'!$1:$1048576,MATCH($C86,'1. Вставить из конвертера'!$A:$A,0),COLUMN(BB$50))))+(IF(ISNA(INDEX('1. Вставить из конвертера'!$1:$1048576,MATCH($D86,'1. Вставить из конвертера'!$A:$A,0),COLUMN(BB$50))),0,INDEX('1. Вставить из конвертера'!$1:$1048576,MATCH($D86,'1. Вставить из конвертера'!$A:$A,0),COLUMN(BB$50))))</f>
        <v>0</v>
      </c>
      <c r="BC63" s="29">
        <f>(IF(ISNA(INDEX('1. Вставить из конвертера'!$1:$1048576,MATCH($B86,'1. Вставить из конвертера'!$A:$A,0),COLUMN(BC$50))),0,INDEX('1. Вставить из конвертера'!$1:$1048576,MATCH($B86,'1. Вставить из конвертера'!$A:$A,0),COLUMN(BC$50))))+(IF(ISNA(INDEX('1. Вставить из конвертера'!$1:$1048576,MATCH($C86,'1. Вставить из конвертера'!$A:$A,0),COLUMN(BC$50))),0,INDEX('1. Вставить из конвертера'!$1:$1048576,MATCH($C86,'1. Вставить из конвертера'!$A:$A,0),COLUMN(BC$50))))+(IF(ISNA(INDEX('1. Вставить из конвертера'!$1:$1048576,MATCH($D86,'1. Вставить из конвертера'!$A:$A,0),COLUMN(BC$50))),0,INDEX('1. Вставить из конвертера'!$1:$1048576,MATCH($D86,'1. Вставить из конвертера'!$A:$A,0),COLUMN(BC$50))))</f>
        <v>0</v>
      </c>
      <c r="BD63" s="29">
        <f>(IF(ISNA(INDEX('1. Вставить из конвертера'!$1:$1048576,MATCH($B86,'1. Вставить из конвертера'!$A:$A,0),COLUMN(BD$50))),0,INDEX('1. Вставить из конвертера'!$1:$1048576,MATCH($B86,'1. Вставить из конвертера'!$A:$A,0),COLUMN(BD$50))))+(IF(ISNA(INDEX('1. Вставить из конвертера'!$1:$1048576,MATCH($C86,'1. Вставить из конвертера'!$A:$A,0),COLUMN(BD$50))),0,INDEX('1. Вставить из конвертера'!$1:$1048576,MATCH($C86,'1. Вставить из конвертера'!$A:$A,0),COLUMN(BD$50))))+(IF(ISNA(INDEX('1. Вставить из конвертера'!$1:$1048576,MATCH($D86,'1. Вставить из конвертера'!$A:$A,0),COLUMN(BD$50))),0,INDEX('1. Вставить из конвертера'!$1:$1048576,MATCH($D86,'1. Вставить из конвертера'!$A:$A,0),COLUMN(BD$50))))</f>
        <v>0</v>
      </c>
      <c r="BE63" s="29">
        <f>(IF(ISNA(INDEX('1. Вставить из конвертера'!$1:$1048576,MATCH($B86,'1. Вставить из конвертера'!$A:$A,0),COLUMN(BE$50))),0,INDEX('1. Вставить из конвертера'!$1:$1048576,MATCH($B86,'1. Вставить из конвертера'!$A:$A,0),COLUMN(BE$50))))+(IF(ISNA(INDEX('1. Вставить из конвертера'!$1:$1048576,MATCH($C86,'1. Вставить из конвертера'!$A:$A,0),COLUMN(BE$50))),0,INDEX('1. Вставить из конвертера'!$1:$1048576,MATCH($C86,'1. Вставить из конвертера'!$A:$A,0),COLUMN(BE$50))))+(IF(ISNA(INDEX('1. Вставить из конвертера'!$1:$1048576,MATCH($D86,'1. Вставить из конвертера'!$A:$A,0),COLUMN(BE$50))),0,INDEX('1. Вставить из конвертера'!$1:$1048576,MATCH($D86,'1. Вставить из конвертера'!$A:$A,0),COLUMN(BE$50))))</f>
        <v>0</v>
      </c>
      <c r="BF63" s="29">
        <f>(IF(ISNA(INDEX('1. Вставить из конвертера'!$1:$1048576,MATCH($B86,'1. Вставить из конвертера'!$A:$A,0),COLUMN(BF$50))),0,INDEX('1. Вставить из конвертера'!$1:$1048576,MATCH($B86,'1. Вставить из конвертера'!$A:$A,0),COLUMN(BF$50))))+(IF(ISNA(INDEX('1. Вставить из конвертера'!$1:$1048576,MATCH($C86,'1. Вставить из конвертера'!$A:$A,0),COLUMN(BF$50))),0,INDEX('1. Вставить из конвертера'!$1:$1048576,MATCH($C86,'1. Вставить из конвертера'!$A:$A,0),COLUMN(BF$50))))+(IF(ISNA(INDEX('1. Вставить из конвертера'!$1:$1048576,MATCH($D86,'1. Вставить из конвертера'!$A:$A,0),COLUMN(BF$50))),0,INDEX('1. Вставить из конвертера'!$1:$1048576,MATCH($D86,'1. Вставить из конвертера'!$A:$A,0),COLUMN(BF$50))))</f>
        <v>0</v>
      </c>
      <c r="BG63" s="29">
        <f>(IF(ISNA(INDEX('1. Вставить из конвертера'!$1:$1048576,MATCH($B86,'1. Вставить из конвертера'!$A:$A,0),COLUMN(BG$50))),0,INDEX('1. Вставить из конвертера'!$1:$1048576,MATCH($B86,'1. Вставить из конвертера'!$A:$A,0),COLUMN(BG$50))))+(IF(ISNA(INDEX('1. Вставить из конвертера'!$1:$1048576,MATCH($C86,'1. Вставить из конвертера'!$A:$A,0),COLUMN(BG$50))),0,INDEX('1. Вставить из конвертера'!$1:$1048576,MATCH($C86,'1. Вставить из конвертера'!$A:$A,0),COLUMN(BG$50))))+(IF(ISNA(INDEX('1. Вставить из конвертера'!$1:$1048576,MATCH($D86,'1. Вставить из конвертера'!$A:$A,0),COLUMN(BG$50))),0,INDEX('1. Вставить из конвертера'!$1:$1048576,MATCH($D86,'1. Вставить из конвертера'!$A:$A,0),COLUMN(BG$50))))</f>
        <v>0</v>
      </c>
      <c r="BH63" s="29">
        <f>(IF(ISNA(INDEX('1. Вставить из конвертера'!$1:$1048576,MATCH($B86,'1. Вставить из конвертера'!$A:$A,0),COLUMN(BH$50))),0,INDEX('1. Вставить из конвертера'!$1:$1048576,MATCH($B86,'1. Вставить из конвертера'!$A:$A,0),COLUMN(BH$50))))+(IF(ISNA(INDEX('1. Вставить из конвертера'!$1:$1048576,MATCH($C86,'1. Вставить из конвертера'!$A:$A,0),COLUMN(BH$50))),0,INDEX('1. Вставить из конвертера'!$1:$1048576,MATCH($C86,'1. Вставить из конвертера'!$A:$A,0),COLUMN(BH$50))))+(IF(ISNA(INDEX('1. Вставить из конвертера'!$1:$1048576,MATCH($D86,'1. Вставить из конвертера'!$A:$A,0),COLUMN(BH$50))),0,INDEX('1. Вставить из конвертера'!$1:$1048576,MATCH($D86,'1. Вставить из конвертера'!$A:$A,0),COLUMN(BH$50))))</f>
        <v>0</v>
      </c>
      <c r="BI63" s="29">
        <f>(IF(ISNA(INDEX('1. Вставить из конвертера'!$1:$1048576,MATCH($B86,'1. Вставить из конвертера'!$A:$A,0),COLUMN(BI$50))),0,INDEX('1. Вставить из конвертера'!$1:$1048576,MATCH($B86,'1. Вставить из конвертера'!$A:$A,0),COLUMN(BI$50))))+(IF(ISNA(INDEX('1. Вставить из конвертера'!$1:$1048576,MATCH($C86,'1. Вставить из конвертера'!$A:$A,0),COLUMN(BI$50))),0,INDEX('1. Вставить из конвертера'!$1:$1048576,MATCH($C86,'1. Вставить из конвертера'!$A:$A,0),COLUMN(BI$50))))+(IF(ISNA(INDEX('1. Вставить из конвертера'!$1:$1048576,MATCH($D86,'1. Вставить из конвертера'!$A:$A,0),COLUMN(BI$50))),0,INDEX('1. Вставить из конвертера'!$1:$1048576,MATCH($D86,'1. Вставить из конвертера'!$A:$A,0),COLUMN(BI$50))))</f>
        <v>0</v>
      </c>
      <c r="BJ63" s="29">
        <f>(IF(ISNA(INDEX('1. Вставить из конвертера'!$1:$1048576,MATCH($B86,'1. Вставить из конвертера'!$A:$A,0),COLUMN(BJ$50))),0,INDEX('1. Вставить из конвертера'!$1:$1048576,MATCH($B86,'1. Вставить из конвертера'!$A:$A,0),COLUMN(BJ$50))))+(IF(ISNA(INDEX('1. Вставить из конвертера'!$1:$1048576,MATCH($C86,'1. Вставить из конвертера'!$A:$A,0),COLUMN(BJ$50))),0,INDEX('1. Вставить из конвертера'!$1:$1048576,MATCH($C86,'1. Вставить из конвертера'!$A:$A,0),COLUMN(BJ$50))))+(IF(ISNA(INDEX('1. Вставить из конвертера'!$1:$1048576,MATCH($D86,'1. Вставить из конвертера'!$A:$A,0),COLUMN(BJ$50))),0,INDEX('1. Вставить из конвертера'!$1:$1048576,MATCH($D86,'1. Вставить из конвертера'!$A:$A,0),COLUMN(BJ$50))))</f>
        <v>0</v>
      </c>
      <c r="BK63" s="29">
        <f>(IF(ISNA(INDEX('1. Вставить из конвертера'!$1:$1048576,MATCH($B86,'1. Вставить из конвертера'!$A:$A,0),COLUMN(BK$50))),0,INDEX('1. Вставить из конвертера'!$1:$1048576,MATCH($B86,'1. Вставить из конвертера'!$A:$A,0),COLUMN(BK$50))))+(IF(ISNA(INDEX('1. Вставить из конвертера'!$1:$1048576,MATCH($C86,'1. Вставить из конвертера'!$A:$A,0),COLUMN(BK$50))),0,INDEX('1. Вставить из конвертера'!$1:$1048576,MATCH($C86,'1. Вставить из конвертера'!$A:$A,0),COLUMN(BK$50))))+(IF(ISNA(INDEX('1. Вставить из конвертера'!$1:$1048576,MATCH($D86,'1. Вставить из конвертера'!$A:$A,0),COLUMN(BK$50))),0,INDEX('1. Вставить из конвертера'!$1:$1048576,MATCH($D86,'1. Вставить из конвертера'!$A:$A,0),COLUMN(BK$50))))</f>
        <v>0</v>
      </c>
      <c r="BL63" s="29">
        <f>(IF(ISNA(INDEX('1. Вставить из конвертера'!$1:$1048576,MATCH($B86,'1. Вставить из конвертера'!$A:$A,0),COLUMN(BL$50))),0,INDEX('1. Вставить из конвертера'!$1:$1048576,MATCH($B86,'1. Вставить из конвертера'!$A:$A,0),COLUMN(BL$50))))+(IF(ISNA(INDEX('1. Вставить из конвертера'!$1:$1048576,MATCH($C86,'1. Вставить из конвертера'!$A:$A,0),COLUMN(BL$50))),0,INDEX('1. Вставить из конвертера'!$1:$1048576,MATCH($C86,'1. Вставить из конвертера'!$A:$A,0),COLUMN(BL$50))))+(IF(ISNA(INDEX('1. Вставить из конвертера'!$1:$1048576,MATCH($D86,'1. Вставить из конвертера'!$A:$A,0),COLUMN(BL$50))),0,INDEX('1. Вставить из конвертера'!$1:$1048576,MATCH($D86,'1. Вставить из конвертера'!$A:$A,0),COLUMN(BL$50))))</f>
        <v>0</v>
      </c>
      <c r="BM63" s="29">
        <f>(IF(ISNA(INDEX('1. Вставить из конвертера'!$1:$1048576,MATCH($B86,'1. Вставить из конвертера'!$A:$A,0),COLUMN(BM$50))),0,INDEX('1. Вставить из конвертера'!$1:$1048576,MATCH($B86,'1. Вставить из конвертера'!$A:$A,0),COLUMN(BM$50))))+(IF(ISNA(INDEX('1. Вставить из конвертера'!$1:$1048576,MATCH($C86,'1. Вставить из конвертера'!$A:$A,0),COLUMN(BM$50))),0,INDEX('1. Вставить из конвертера'!$1:$1048576,MATCH($C86,'1. Вставить из конвертера'!$A:$A,0),COLUMN(BM$50))))+(IF(ISNA(INDEX('1. Вставить из конвертера'!$1:$1048576,MATCH($D86,'1. Вставить из конвертера'!$A:$A,0),COLUMN(BM$50))),0,INDEX('1. Вставить из конвертера'!$1:$1048576,MATCH($D86,'1. Вставить из конвертера'!$A:$A,0),COLUMN(BM$50))))</f>
        <v>0</v>
      </c>
      <c r="BN63" s="29">
        <f>(IF(ISNA(INDEX('1. Вставить из конвертера'!$1:$1048576,MATCH($B86,'1. Вставить из конвертера'!$A:$A,0),COLUMN(BN$50))),0,INDEX('1. Вставить из конвертера'!$1:$1048576,MATCH($B86,'1. Вставить из конвертера'!$A:$A,0),COLUMN(BN$50))))+(IF(ISNA(INDEX('1. Вставить из конвертера'!$1:$1048576,MATCH($C86,'1. Вставить из конвертера'!$A:$A,0),COLUMN(BN$50))),0,INDEX('1. Вставить из конвертера'!$1:$1048576,MATCH($C86,'1. Вставить из конвертера'!$A:$A,0),COLUMN(BN$50))))+(IF(ISNA(INDEX('1. Вставить из конвертера'!$1:$1048576,MATCH($D86,'1. Вставить из конвертера'!$A:$A,0),COLUMN(BN$50))),0,INDEX('1. Вставить из конвертера'!$1:$1048576,MATCH($D86,'1. Вставить из конвертера'!$A:$A,0),COLUMN(BN$50))))</f>
        <v>0</v>
      </c>
      <c r="BO63" s="29">
        <f>(IF(ISNA(INDEX('1. Вставить из конвертера'!$1:$1048576,MATCH($B86,'1. Вставить из конвертера'!$A:$A,0),COLUMN(BO$50))),0,INDEX('1. Вставить из конвертера'!$1:$1048576,MATCH($B86,'1. Вставить из конвертера'!$A:$A,0),COLUMN(BO$50))))+(IF(ISNA(INDEX('1. Вставить из конвертера'!$1:$1048576,MATCH($C86,'1. Вставить из конвертера'!$A:$A,0),COLUMN(BO$50))),0,INDEX('1. Вставить из конвертера'!$1:$1048576,MATCH($C86,'1. Вставить из конвертера'!$A:$A,0),COLUMN(BO$50))))+(IF(ISNA(INDEX('1. Вставить из конвертера'!$1:$1048576,MATCH($D86,'1. Вставить из конвертера'!$A:$A,0),COLUMN(BO$50))),0,INDEX('1. Вставить из конвертера'!$1:$1048576,MATCH($D86,'1. Вставить из конвертера'!$A:$A,0),COLUMN(BO$50))))</f>
        <v>0</v>
      </c>
      <c r="BP63" s="29">
        <f>(IF(ISNA(INDEX('1. Вставить из конвертера'!$1:$1048576,MATCH($B86,'1. Вставить из конвертера'!$A:$A,0),COLUMN(BP$50))),0,INDEX('1. Вставить из конвертера'!$1:$1048576,MATCH($B86,'1. Вставить из конвертера'!$A:$A,0),COLUMN(BP$50))))+(IF(ISNA(INDEX('1. Вставить из конвертера'!$1:$1048576,MATCH($C86,'1. Вставить из конвертера'!$A:$A,0),COLUMN(BP$50))),0,INDEX('1. Вставить из конвертера'!$1:$1048576,MATCH($C86,'1. Вставить из конвертера'!$A:$A,0),COLUMN(BP$50))))+(IF(ISNA(INDEX('1. Вставить из конвертера'!$1:$1048576,MATCH($D86,'1. Вставить из конвертера'!$A:$A,0),COLUMN(BP$50))),0,INDEX('1. Вставить из конвертера'!$1:$1048576,MATCH($D86,'1. Вставить из конвертера'!$A:$A,0),COLUMN(BP$50))))</f>
        <v>0</v>
      </c>
      <c r="BQ63" s="29">
        <f>(IF(ISNA(INDEX('1. Вставить из конвертера'!$1:$1048576,MATCH($B86,'1. Вставить из конвертера'!$A:$A,0),COLUMN(BQ$50))),0,INDEX('1. Вставить из конвертера'!$1:$1048576,MATCH($B86,'1. Вставить из конвертера'!$A:$A,0),COLUMN(BQ$50))))+(IF(ISNA(INDEX('1. Вставить из конвертера'!$1:$1048576,MATCH($C86,'1. Вставить из конвертера'!$A:$A,0),COLUMN(BQ$50))),0,INDEX('1. Вставить из конвертера'!$1:$1048576,MATCH($C86,'1. Вставить из конвертера'!$A:$A,0),COLUMN(BQ$50))))+(IF(ISNA(INDEX('1. Вставить из конвертера'!$1:$1048576,MATCH($D86,'1. Вставить из конвертера'!$A:$A,0),COLUMN(BQ$50))),0,INDEX('1. Вставить из конвертера'!$1:$1048576,MATCH($D86,'1. Вставить из конвертера'!$A:$A,0),COLUMN(BQ$50))))</f>
        <v>0</v>
      </c>
      <c r="BR63" s="29">
        <f>(IF(ISNA(INDEX('1. Вставить из конвертера'!$1:$1048576,MATCH($B86,'1. Вставить из конвертера'!$A:$A,0),COLUMN(BR$50))),0,INDEX('1. Вставить из конвертера'!$1:$1048576,MATCH($B86,'1. Вставить из конвертера'!$A:$A,0),COLUMN(BR$50))))+(IF(ISNA(INDEX('1. Вставить из конвертера'!$1:$1048576,MATCH($C86,'1. Вставить из конвертера'!$A:$A,0),COLUMN(BR$50))),0,INDEX('1. Вставить из конвертера'!$1:$1048576,MATCH($C86,'1. Вставить из конвертера'!$A:$A,0),COLUMN(BR$50))))+(IF(ISNA(INDEX('1. Вставить из конвертера'!$1:$1048576,MATCH($D86,'1. Вставить из конвертера'!$A:$A,0),COLUMN(BR$50))),0,INDEX('1. Вставить из конвертера'!$1:$1048576,MATCH($D86,'1. Вставить из конвертера'!$A:$A,0),COLUMN(BR$50))))</f>
        <v>0</v>
      </c>
      <c r="BS63" s="29">
        <f>(IF(ISNA(INDEX('1. Вставить из конвертера'!$1:$1048576,MATCH($B86,'1. Вставить из конвертера'!$A:$A,0),COLUMN(BS$50))),0,INDEX('1. Вставить из конвертера'!$1:$1048576,MATCH($B86,'1. Вставить из конвертера'!$A:$A,0),COLUMN(BS$50))))+(IF(ISNA(INDEX('1. Вставить из конвертера'!$1:$1048576,MATCH($C86,'1. Вставить из конвертера'!$A:$A,0),COLUMN(BS$50))),0,INDEX('1. Вставить из конвертера'!$1:$1048576,MATCH($C86,'1. Вставить из конвертера'!$A:$A,0),COLUMN(BS$50))))+(IF(ISNA(INDEX('1. Вставить из конвертера'!$1:$1048576,MATCH($D86,'1. Вставить из конвертера'!$A:$A,0),COLUMN(BS$50))),0,INDEX('1. Вставить из конвертера'!$1:$1048576,MATCH($D86,'1. Вставить из конвертера'!$A:$A,0),COLUMN(BS$50))))</f>
        <v>0</v>
      </c>
      <c r="BT63" s="29">
        <f>(IF(ISNA(INDEX('1. Вставить из конвертера'!$1:$1048576,MATCH($B86,'1. Вставить из конвертера'!$A:$A,0),COLUMN(BT$50))),0,INDEX('1. Вставить из конвертера'!$1:$1048576,MATCH($B86,'1. Вставить из конвертера'!$A:$A,0),COLUMN(BT$50))))+(IF(ISNA(INDEX('1. Вставить из конвертера'!$1:$1048576,MATCH($C86,'1. Вставить из конвертера'!$A:$A,0),COLUMN(BT$50))),0,INDEX('1. Вставить из конвертера'!$1:$1048576,MATCH($C86,'1. Вставить из конвертера'!$A:$A,0),COLUMN(BT$50))))+(IF(ISNA(INDEX('1. Вставить из конвертера'!$1:$1048576,MATCH($D86,'1. Вставить из конвертера'!$A:$A,0),COLUMN(BT$50))),0,INDEX('1. Вставить из конвертера'!$1:$1048576,MATCH($D86,'1. Вставить из конвертера'!$A:$A,0),COLUMN(BT$50))))</f>
        <v>0</v>
      </c>
      <c r="BU63" s="29">
        <f>(IF(ISNA(INDEX('1. Вставить из конвертера'!$1:$1048576,MATCH($B86,'1. Вставить из конвертера'!$A:$A,0),COLUMN(BU$50))),0,INDEX('1. Вставить из конвертера'!$1:$1048576,MATCH($B86,'1. Вставить из конвертера'!$A:$A,0),COLUMN(BU$50))))+(IF(ISNA(INDEX('1. Вставить из конвертера'!$1:$1048576,MATCH($C86,'1. Вставить из конвертера'!$A:$A,0),COLUMN(BU$50))),0,INDEX('1. Вставить из конвертера'!$1:$1048576,MATCH($C86,'1. Вставить из конвертера'!$A:$A,0),COLUMN(BU$50))))+(IF(ISNA(INDEX('1. Вставить из конвертера'!$1:$1048576,MATCH($D86,'1. Вставить из конвертера'!$A:$A,0),COLUMN(BU$50))),0,INDEX('1. Вставить из конвертера'!$1:$1048576,MATCH($D86,'1. Вставить из конвертера'!$A:$A,0),COLUMN(BU$50))))</f>
        <v>0</v>
      </c>
      <c r="BV63" s="29">
        <f>(IF(ISNA(INDEX('1. Вставить из конвертера'!$1:$1048576,MATCH($B86,'1. Вставить из конвертера'!$A:$A,0),COLUMN(BV$50))),0,INDEX('1. Вставить из конвертера'!$1:$1048576,MATCH($B86,'1. Вставить из конвертера'!$A:$A,0),COLUMN(BV$50))))+(IF(ISNA(INDEX('1. Вставить из конвертера'!$1:$1048576,MATCH($C86,'1. Вставить из конвертера'!$A:$A,0),COLUMN(BV$50))),0,INDEX('1. Вставить из конвертера'!$1:$1048576,MATCH($C86,'1. Вставить из конвертера'!$A:$A,0),COLUMN(BV$50))))+(IF(ISNA(INDEX('1. Вставить из конвертера'!$1:$1048576,MATCH($D86,'1. Вставить из конвертера'!$A:$A,0),COLUMN(BV$50))),0,INDEX('1. Вставить из конвертера'!$1:$1048576,MATCH($D86,'1. Вставить из конвертера'!$A:$A,0),COLUMN(BV$50))))</f>
        <v>0</v>
      </c>
    </row>
    <row r="64" spans="1:255" s="29" customFormat="1">
      <c r="A64" s="62" t="s">
        <v>64</v>
      </c>
      <c r="B64" s="29">
        <f>(IF(ISNA(INDEX('1. Вставить из конвертера'!$1:$1048576,MATCH($B87,'1. Вставить из конвертера'!$A:$A,0),COLUMN(B$50))),0,INDEX('1. Вставить из конвертера'!$1:$1048576,MATCH($B87,'1. Вставить из конвертера'!$A:$A,0),COLUMN(B$50))))+(IF(ISNA(INDEX('1. Вставить из конвертера'!$1:$1048576,MATCH($C87,'1. Вставить из конвертера'!$A:$A,0),COLUMN(B$50))),0,INDEX('1. Вставить из конвертера'!$1:$1048576,MATCH($C87,'1. Вставить из конвертера'!$A:$A,0),COLUMN(B$50))))+(IF(ISNA(INDEX('1. Вставить из конвертера'!$1:$1048576,MATCH($D87,'1. Вставить из конвертера'!$A:$A,0),COLUMN(B$50))),0,INDEX('1. Вставить из конвертера'!$1:$1048576,MATCH($D87,'1. Вставить из конвертера'!$A:$A,0),COLUMN(B$50))))</f>
        <v>0</v>
      </c>
      <c r="C64" s="29">
        <f>(IF(ISNA(INDEX('1. Вставить из конвертера'!$1:$1048576,MATCH($B87,'1. Вставить из конвертера'!$A:$A,0),COLUMN(C$50))),0,INDEX('1. Вставить из конвертера'!$1:$1048576,MATCH($B87,'1. Вставить из конвертера'!$A:$A,0),COLUMN(C$50))))+(IF(ISNA(INDEX('1. Вставить из конвертера'!$1:$1048576,MATCH($C87,'1. Вставить из конвертера'!$A:$A,0),COLUMN(C$50))),0,INDEX('1. Вставить из конвертера'!$1:$1048576,MATCH($C87,'1. Вставить из конвертера'!$A:$A,0),COLUMN(C$50))))+(IF(ISNA(INDEX('1. Вставить из конвертера'!$1:$1048576,MATCH($D87,'1. Вставить из конвертера'!$A:$A,0),COLUMN(C$50))),0,INDEX('1. Вставить из конвертера'!$1:$1048576,MATCH($D87,'1. Вставить из конвертера'!$A:$A,0),COLUMN(C$50))))</f>
        <v>0</v>
      </c>
      <c r="D64" s="29">
        <f>(IF(ISNA(INDEX('1. Вставить из конвертера'!$1:$1048576,MATCH($B87,'1. Вставить из конвертера'!$A:$A,0),COLUMN(D$50))),0,INDEX('1. Вставить из конвертера'!$1:$1048576,MATCH($B87,'1. Вставить из конвертера'!$A:$A,0),COLUMN(D$50))))+(IF(ISNA(INDEX('1. Вставить из конвертера'!$1:$1048576,MATCH($C87,'1. Вставить из конвертера'!$A:$A,0),COLUMN(D$50))),0,INDEX('1. Вставить из конвертера'!$1:$1048576,MATCH($C87,'1. Вставить из конвертера'!$A:$A,0),COLUMN(D$50))))+(IF(ISNA(INDEX('1. Вставить из конвертера'!$1:$1048576,MATCH($D87,'1. Вставить из конвертера'!$A:$A,0),COLUMN(D$50))),0,INDEX('1. Вставить из конвертера'!$1:$1048576,MATCH($D87,'1. Вставить из конвертера'!$A:$A,0),COLUMN(D$50))))</f>
        <v>0</v>
      </c>
      <c r="E64" s="29">
        <f>(IF(ISNA(INDEX('1. Вставить из конвертера'!$1:$1048576,MATCH($B87,'1. Вставить из конвертера'!$A:$A,0),COLUMN(E$50))),0,INDEX('1. Вставить из конвертера'!$1:$1048576,MATCH($B87,'1. Вставить из конвертера'!$A:$A,0),COLUMN(E$50))))+(IF(ISNA(INDEX('1. Вставить из конвертера'!$1:$1048576,MATCH($C87,'1. Вставить из конвертера'!$A:$A,0),COLUMN(E$50))),0,INDEX('1. Вставить из конвертера'!$1:$1048576,MATCH($C87,'1. Вставить из конвертера'!$A:$A,0),COLUMN(E$50))))+(IF(ISNA(INDEX('1. Вставить из конвертера'!$1:$1048576,MATCH($D87,'1. Вставить из конвертера'!$A:$A,0),COLUMN(E$50))),0,INDEX('1. Вставить из конвертера'!$1:$1048576,MATCH($D87,'1. Вставить из конвертера'!$A:$A,0),COLUMN(E$50))))</f>
        <v>0</v>
      </c>
      <c r="F64" s="29">
        <f>(IF(ISNA(INDEX('1. Вставить из конвертера'!$1:$1048576,MATCH($B87,'1. Вставить из конвертера'!$A:$A,0),COLUMN(F$50))),0,INDEX('1. Вставить из конвертера'!$1:$1048576,MATCH($B87,'1. Вставить из конвертера'!$A:$A,0),COLUMN(F$50))))+(IF(ISNA(INDEX('1. Вставить из конвертера'!$1:$1048576,MATCH($C87,'1. Вставить из конвертера'!$A:$A,0),COLUMN(F$50))),0,INDEX('1. Вставить из конвертера'!$1:$1048576,MATCH($C87,'1. Вставить из конвертера'!$A:$A,0),COLUMN(F$50))))+(IF(ISNA(INDEX('1. Вставить из конвертера'!$1:$1048576,MATCH($D87,'1. Вставить из конвертера'!$A:$A,0),COLUMN(F$50))),0,INDEX('1. Вставить из конвертера'!$1:$1048576,MATCH($D87,'1. Вставить из конвертера'!$A:$A,0),COLUMN(F$50))))</f>
        <v>0</v>
      </c>
      <c r="G64" s="29">
        <f>(IF(ISNA(INDEX('1. Вставить из конвертера'!$1:$1048576,MATCH($B87,'1. Вставить из конвертера'!$A:$A,0),COLUMN(G$50))),0,INDEX('1. Вставить из конвертера'!$1:$1048576,MATCH($B87,'1. Вставить из конвертера'!$A:$A,0),COLUMN(G$50))))+(IF(ISNA(INDEX('1. Вставить из конвертера'!$1:$1048576,MATCH($C87,'1. Вставить из конвертера'!$A:$A,0),COLUMN(G$50))),0,INDEX('1. Вставить из конвертера'!$1:$1048576,MATCH($C87,'1. Вставить из конвертера'!$A:$A,0),COLUMN(G$50))))+(IF(ISNA(INDEX('1. Вставить из конвертера'!$1:$1048576,MATCH($D87,'1. Вставить из конвертера'!$A:$A,0),COLUMN(G$50))),0,INDEX('1. Вставить из конвертера'!$1:$1048576,MATCH($D87,'1. Вставить из конвертера'!$A:$A,0),COLUMN(G$50))))</f>
        <v>0</v>
      </c>
      <c r="H64" s="29">
        <f>(IF(ISNA(INDEX('1. Вставить из конвертера'!$1:$1048576,MATCH($B87,'1. Вставить из конвертера'!$A:$A,0),COLUMN(H$50))),0,INDEX('1. Вставить из конвертера'!$1:$1048576,MATCH($B87,'1. Вставить из конвертера'!$A:$A,0),COLUMN(H$50))))+(IF(ISNA(INDEX('1. Вставить из конвертера'!$1:$1048576,MATCH($C87,'1. Вставить из конвертера'!$A:$A,0),COLUMN(H$50))),0,INDEX('1. Вставить из конвертера'!$1:$1048576,MATCH($C87,'1. Вставить из конвертера'!$A:$A,0),COLUMN(H$50))))+(IF(ISNA(INDEX('1. Вставить из конвертера'!$1:$1048576,MATCH($D87,'1. Вставить из конвертера'!$A:$A,0),COLUMN(H$50))),0,INDEX('1. Вставить из конвертера'!$1:$1048576,MATCH($D87,'1. Вставить из конвертера'!$A:$A,0),COLUMN(H$50))))</f>
        <v>0</v>
      </c>
      <c r="I64" s="29">
        <f>(IF(ISNA(INDEX('1. Вставить из конвертера'!$1:$1048576,MATCH($B87,'1. Вставить из конвертера'!$A:$A,0),COLUMN(I$50))),0,INDEX('1. Вставить из конвертера'!$1:$1048576,MATCH($B87,'1. Вставить из конвертера'!$A:$A,0),COLUMN(I$50))))+(IF(ISNA(INDEX('1. Вставить из конвертера'!$1:$1048576,MATCH($C87,'1. Вставить из конвертера'!$A:$A,0),COLUMN(I$50))),0,INDEX('1. Вставить из конвертера'!$1:$1048576,MATCH($C87,'1. Вставить из конвертера'!$A:$A,0),COLUMN(I$50))))+(IF(ISNA(INDEX('1. Вставить из конвертера'!$1:$1048576,MATCH($D87,'1. Вставить из конвертера'!$A:$A,0),COLUMN(I$50))),0,INDEX('1. Вставить из конвертера'!$1:$1048576,MATCH($D87,'1. Вставить из конвертера'!$A:$A,0),COLUMN(I$50))))</f>
        <v>0</v>
      </c>
      <c r="J64" s="29">
        <f>(IF(ISNA(INDEX('1. Вставить из конвертера'!$1:$1048576,MATCH($B87,'1. Вставить из конвертера'!$A:$A,0),COLUMN(J$50))),0,INDEX('1. Вставить из конвертера'!$1:$1048576,MATCH($B87,'1. Вставить из конвертера'!$A:$A,0),COLUMN(J$50))))+(IF(ISNA(INDEX('1. Вставить из конвертера'!$1:$1048576,MATCH($C87,'1. Вставить из конвертера'!$A:$A,0),COLUMN(J$50))),0,INDEX('1. Вставить из конвертера'!$1:$1048576,MATCH($C87,'1. Вставить из конвертера'!$A:$A,0),COLUMN(J$50))))+(IF(ISNA(INDEX('1. Вставить из конвертера'!$1:$1048576,MATCH($D87,'1. Вставить из конвертера'!$A:$A,0),COLUMN(J$50))),0,INDEX('1. Вставить из конвертера'!$1:$1048576,MATCH($D87,'1. Вставить из конвертера'!$A:$A,0),COLUMN(J$50))))</f>
        <v>0</v>
      </c>
      <c r="K64" s="29">
        <f>(IF(ISNA(INDEX('1. Вставить из конвертера'!$1:$1048576,MATCH($B87,'1. Вставить из конвертера'!$A:$A,0),COLUMN(K$50))),0,INDEX('1. Вставить из конвертера'!$1:$1048576,MATCH($B87,'1. Вставить из конвертера'!$A:$A,0),COLUMN(K$50))))+(IF(ISNA(INDEX('1. Вставить из конвертера'!$1:$1048576,MATCH($C87,'1. Вставить из конвертера'!$A:$A,0),COLUMN(K$50))),0,INDEX('1. Вставить из конвертера'!$1:$1048576,MATCH($C87,'1. Вставить из конвертера'!$A:$A,0),COLUMN(K$50))))+(IF(ISNA(INDEX('1. Вставить из конвертера'!$1:$1048576,MATCH($D87,'1. Вставить из конвертера'!$A:$A,0),COLUMN(K$50))),0,INDEX('1. Вставить из конвертера'!$1:$1048576,MATCH($D87,'1. Вставить из конвертера'!$A:$A,0),COLUMN(K$50))))</f>
        <v>0</v>
      </c>
      <c r="L64" s="29">
        <f>(IF(ISNA(INDEX('1. Вставить из конвертера'!$1:$1048576,MATCH($B87,'1. Вставить из конвертера'!$A:$A,0),COLUMN(L$50))),0,INDEX('1. Вставить из конвертера'!$1:$1048576,MATCH($B87,'1. Вставить из конвертера'!$A:$A,0),COLUMN(L$50))))+(IF(ISNA(INDEX('1. Вставить из конвертера'!$1:$1048576,MATCH($C87,'1. Вставить из конвертера'!$A:$A,0),COLUMN(L$50))),0,INDEX('1. Вставить из конвертера'!$1:$1048576,MATCH($C87,'1. Вставить из конвертера'!$A:$A,0),COLUMN(L$50))))+(IF(ISNA(INDEX('1. Вставить из конвертера'!$1:$1048576,MATCH($D87,'1. Вставить из конвертера'!$A:$A,0),COLUMN(L$50))),0,INDEX('1. Вставить из конвертера'!$1:$1048576,MATCH($D87,'1. Вставить из конвертера'!$A:$A,0),COLUMN(L$50))))</f>
        <v>0</v>
      </c>
      <c r="M64" s="29">
        <f>(IF(ISNA(INDEX('1. Вставить из конвертера'!$1:$1048576,MATCH($B87,'1. Вставить из конвертера'!$A:$A,0),COLUMN(M$50))),0,INDEX('1. Вставить из конвертера'!$1:$1048576,MATCH($B87,'1. Вставить из конвертера'!$A:$A,0),COLUMN(M$50))))+(IF(ISNA(INDEX('1. Вставить из конвертера'!$1:$1048576,MATCH($C87,'1. Вставить из конвертера'!$A:$A,0),COLUMN(M$50))),0,INDEX('1. Вставить из конвертера'!$1:$1048576,MATCH($C87,'1. Вставить из конвертера'!$A:$A,0),COLUMN(M$50))))+(IF(ISNA(INDEX('1. Вставить из конвертера'!$1:$1048576,MATCH($D87,'1. Вставить из конвертера'!$A:$A,0),COLUMN(M$50))),0,INDEX('1. Вставить из конвертера'!$1:$1048576,MATCH($D87,'1. Вставить из конвертера'!$A:$A,0),COLUMN(M$50))))</f>
        <v>0</v>
      </c>
      <c r="N64" s="29">
        <f>(IF(ISNA(INDEX('1. Вставить из конвертера'!$1:$1048576,MATCH($B87,'1. Вставить из конвертера'!$A:$A,0),COLUMN(N$50))),0,INDEX('1. Вставить из конвертера'!$1:$1048576,MATCH($B87,'1. Вставить из конвертера'!$A:$A,0),COLUMN(N$50))))+(IF(ISNA(INDEX('1. Вставить из конвертера'!$1:$1048576,MATCH($C87,'1. Вставить из конвертера'!$A:$A,0),COLUMN(N$50))),0,INDEX('1. Вставить из конвертера'!$1:$1048576,MATCH($C87,'1. Вставить из конвертера'!$A:$A,0),COLUMN(N$50))))+(IF(ISNA(INDEX('1. Вставить из конвертера'!$1:$1048576,MATCH($D87,'1. Вставить из конвертера'!$A:$A,0),COLUMN(N$50))),0,INDEX('1. Вставить из конвертера'!$1:$1048576,MATCH($D87,'1. Вставить из конвертера'!$A:$A,0),COLUMN(N$50))))</f>
        <v>0</v>
      </c>
      <c r="O64" s="29">
        <f>(IF(ISNA(INDEX('1. Вставить из конвертера'!$1:$1048576,MATCH($B87,'1. Вставить из конвертера'!$A:$A,0),COLUMN(O$50))),0,INDEX('1. Вставить из конвертера'!$1:$1048576,MATCH($B87,'1. Вставить из конвертера'!$A:$A,0),COLUMN(O$50))))+(IF(ISNA(INDEX('1. Вставить из конвертера'!$1:$1048576,MATCH($C87,'1. Вставить из конвертера'!$A:$A,0),COLUMN(O$50))),0,INDEX('1. Вставить из конвертера'!$1:$1048576,MATCH($C87,'1. Вставить из конвертера'!$A:$A,0),COLUMN(O$50))))+(IF(ISNA(INDEX('1. Вставить из конвертера'!$1:$1048576,MATCH($D87,'1. Вставить из конвертера'!$A:$A,0),COLUMN(O$50))),0,INDEX('1. Вставить из конвертера'!$1:$1048576,MATCH($D87,'1. Вставить из конвертера'!$A:$A,0),COLUMN(O$50))))</f>
        <v>0</v>
      </c>
      <c r="P64" s="29">
        <f>(IF(ISNA(INDEX('1. Вставить из конвертера'!$1:$1048576,MATCH($B87,'1. Вставить из конвертера'!$A:$A,0),COLUMN(P$50))),0,INDEX('1. Вставить из конвертера'!$1:$1048576,MATCH($B87,'1. Вставить из конвертера'!$A:$A,0),COLUMN(P$50))))+(IF(ISNA(INDEX('1. Вставить из конвертера'!$1:$1048576,MATCH($C87,'1. Вставить из конвертера'!$A:$A,0),COLUMN(P$50))),0,INDEX('1. Вставить из конвертера'!$1:$1048576,MATCH($C87,'1. Вставить из конвертера'!$A:$A,0),COLUMN(P$50))))+(IF(ISNA(INDEX('1. Вставить из конвертера'!$1:$1048576,MATCH($D87,'1. Вставить из конвертера'!$A:$A,0),COLUMN(P$50))),0,INDEX('1. Вставить из конвертера'!$1:$1048576,MATCH($D87,'1. Вставить из конвертера'!$A:$A,0),COLUMN(P$50))))</f>
        <v>0</v>
      </c>
      <c r="Q64" s="29">
        <f>(IF(ISNA(INDEX('1. Вставить из конвертера'!$1:$1048576,MATCH($B87,'1. Вставить из конвертера'!$A:$A,0),COLUMN(Q$50))),0,INDEX('1. Вставить из конвертера'!$1:$1048576,MATCH($B87,'1. Вставить из конвертера'!$A:$A,0),COLUMN(Q$50))))+(IF(ISNA(INDEX('1. Вставить из конвертера'!$1:$1048576,MATCH($C87,'1. Вставить из конвертера'!$A:$A,0),COLUMN(Q$50))),0,INDEX('1. Вставить из конвертера'!$1:$1048576,MATCH($C87,'1. Вставить из конвертера'!$A:$A,0),COLUMN(Q$50))))+(IF(ISNA(INDEX('1. Вставить из конвертера'!$1:$1048576,MATCH($D87,'1. Вставить из конвертера'!$A:$A,0),COLUMN(Q$50))),0,INDEX('1. Вставить из конвертера'!$1:$1048576,MATCH($D87,'1. Вставить из конвертера'!$A:$A,0),COLUMN(Q$50))))</f>
        <v>0</v>
      </c>
      <c r="R64" s="29">
        <f>(IF(ISNA(INDEX('1. Вставить из конвертера'!$1:$1048576,MATCH($B87,'1. Вставить из конвертера'!$A:$A,0),COLUMN(R$50))),0,INDEX('1. Вставить из конвертера'!$1:$1048576,MATCH($B87,'1. Вставить из конвертера'!$A:$A,0),COLUMN(R$50))))+(IF(ISNA(INDEX('1. Вставить из конвертера'!$1:$1048576,MATCH($C87,'1. Вставить из конвертера'!$A:$A,0),COLUMN(R$50))),0,INDEX('1. Вставить из конвертера'!$1:$1048576,MATCH($C87,'1. Вставить из конвертера'!$A:$A,0),COLUMN(R$50))))+(IF(ISNA(INDEX('1. Вставить из конвертера'!$1:$1048576,MATCH($D87,'1. Вставить из конвертера'!$A:$A,0),COLUMN(R$50))),0,INDEX('1. Вставить из конвертера'!$1:$1048576,MATCH($D87,'1. Вставить из конвертера'!$A:$A,0),COLUMN(R$50))))</f>
        <v>0</v>
      </c>
      <c r="S64" s="29">
        <f>(IF(ISNA(INDEX('1. Вставить из конвертера'!$1:$1048576,MATCH($B87,'1. Вставить из конвертера'!$A:$A,0),COLUMN(S$50))),0,INDEX('1. Вставить из конвертера'!$1:$1048576,MATCH($B87,'1. Вставить из конвертера'!$A:$A,0),COLUMN(S$50))))+(IF(ISNA(INDEX('1. Вставить из конвертера'!$1:$1048576,MATCH($C87,'1. Вставить из конвертера'!$A:$A,0),COLUMN(S$50))),0,INDEX('1. Вставить из конвертера'!$1:$1048576,MATCH($C87,'1. Вставить из конвертера'!$A:$A,0),COLUMN(S$50))))+(IF(ISNA(INDEX('1. Вставить из конвертера'!$1:$1048576,MATCH($D87,'1. Вставить из конвертера'!$A:$A,0),COLUMN(S$50))),0,INDEX('1. Вставить из конвертера'!$1:$1048576,MATCH($D87,'1. Вставить из конвертера'!$A:$A,0),COLUMN(S$50))))</f>
        <v>0</v>
      </c>
      <c r="T64" s="29">
        <f>(IF(ISNA(INDEX('1. Вставить из конвертера'!$1:$1048576,MATCH($B87,'1. Вставить из конвертера'!$A:$A,0),COLUMN(T$50))),0,INDEX('1. Вставить из конвертера'!$1:$1048576,MATCH($B87,'1. Вставить из конвертера'!$A:$A,0),COLUMN(T$50))))+(IF(ISNA(INDEX('1. Вставить из конвертера'!$1:$1048576,MATCH($C87,'1. Вставить из конвертера'!$A:$A,0),COLUMN(T$50))),0,INDEX('1. Вставить из конвертера'!$1:$1048576,MATCH($C87,'1. Вставить из конвертера'!$A:$A,0),COLUMN(T$50))))+(IF(ISNA(INDEX('1. Вставить из конвертера'!$1:$1048576,MATCH($D87,'1. Вставить из конвертера'!$A:$A,0),COLUMN(T$50))),0,INDEX('1. Вставить из конвертера'!$1:$1048576,MATCH($D87,'1. Вставить из конвертера'!$A:$A,0),COLUMN(T$50))))</f>
        <v>0</v>
      </c>
      <c r="U64" s="29">
        <f>(IF(ISNA(INDEX('1. Вставить из конвертера'!$1:$1048576,MATCH($B87,'1. Вставить из конвертера'!$A:$A,0),COLUMN(U$50))),0,INDEX('1. Вставить из конвертера'!$1:$1048576,MATCH($B87,'1. Вставить из конвертера'!$A:$A,0),COLUMN(U$50))))+(IF(ISNA(INDEX('1. Вставить из конвертера'!$1:$1048576,MATCH($C87,'1. Вставить из конвертера'!$A:$A,0),COLUMN(U$50))),0,INDEX('1. Вставить из конвертера'!$1:$1048576,MATCH($C87,'1. Вставить из конвертера'!$A:$A,0),COLUMN(U$50))))+(IF(ISNA(INDEX('1. Вставить из конвертера'!$1:$1048576,MATCH($D87,'1. Вставить из конвертера'!$A:$A,0),COLUMN(U$50))),0,INDEX('1. Вставить из конвертера'!$1:$1048576,MATCH($D87,'1. Вставить из конвертера'!$A:$A,0),COLUMN(U$50))))</f>
        <v>0</v>
      </c>
      <c r="V64" s="29">
        <f>(IF(ISNA(INDEX('1. Вставить из конвертера'!$1:$1048576,MATCH($B87,'1. Вставить из конвертера'!$A:$A,0),COLUMN(V$50))),0,INDEX('1. Вставить из конвертера'!$1:$1048576,MATCH($B87,'1. Вставить из конвертера'!$A:$A,0),COLUMN(V$50))))+(IF(ISNA(INDEX('1. Вставить из конвертера'!$1:$1048576,MATCH($C87,'1. Вставить из конвертера'!$A:$A,0),COLUMN(V$50))),0,INDEX('1. Вставить из конвертера'!$1:$1048576,MATCH($C87,'1. Вставить из конвертера'!$A:$A,0),COLUMN(V$50))))+(IF(ISNA(INDEX('1. Вставить из конвертера'!$1:$1048576,MATCH($D87,'1. Вставить из конвертера'!$A:$A,0),COLUMN(V$50))),0,INDEX('1. Вставить из конвертера'!$1:$1048576,MATCH($D87,'1. Вставить из конвертера'!$A:$A,0),COLUMN(V$50))))</f>
        <v>0</v>
      </c>
      <c r="W64" s="29">
        <f>(IF(ISNA(INDEX('1. Вставить из конвертера'!$1:$1048576,MATCH($B87,'1. Вставить из конвертера'!$A:$A,0),COLUMN(W$50))),0,INDEX('1. Вставить из конвертера'!$1:$1048576,MATCH($B87,'1. Вставить из конвертера'!$A:$A,0),COLUMN(W$50))))+(IF(ISNA(INDEX('1. Вставить из конвертера'!$1:$1048576,MATCH($C87,'1. Вставить из конвертера'!$A:$A,0),COLUMN(W$50))),0,INDEX('1. Вставить из конвертера'!$1:$1048576,MATCH($C87,'1. Вставить из конвертера'!$A:$A,0),COLUMN(W$50))))+(IF(ISNA(INDEX('1. Вставить из конвертера'!$1:$1048576,MATCH($D87,'1. Вставить из конвертера'!$A:$A,0),COLUMN(W$50))),0,INDEX('1. Вставить из конвертера'!$1:$1048576,MATCH($D87,'1. Вставить из конвертера'!$A:$A,0),COLUMN(W$50))))</f>
        <v>0</v>
      </c>
      <c r="X64" s="29">
        <f>(IF(ISNA(INDEX('1. Вставить из конвертера'!$1:$1048576,MATCH($B87,'1. Вставить из конвертера'!$A:$A,0),COLUMN(X$50))),0,INDEX('1. Вставить из конвертера'!$1:$1048576,MATCH($B87,'1. Вставить из конвертера'!$A:$A,0),COLUMN(X$50))))+(IF(ISNA(INDEX('1. Вставить из конвертера'!$1:$1048576,MATCH($C87,'1. Вставить из конвертера'!$A:$A,0),COLUMN(X$50))),0,INDEX('1. Вставить из конвертера'!$1:$1048576,MATCH($C87,'1. Вставить из конвертера'!$A:$A,0),COLUMN(X$50))))+(IF(ISNA(INDEX('1. Вставить из конвертера'!$1:$1048576,MATCH($D87,'1. Вставить из конвертера'!$A:$A,0),COLUMN(X$50))),0,INDEX('1. Вставить из конвертера'!$1:$1048576,MATCH($D87,'1. Вставить из конвертера'!$A:$A,0),COLUMN(X$50))))</f>
        <v>0</v>
      </c>
      <c r="Y64" s="29">
        <f>(IF(ISNA(INDEX('1. Вставить из конвертера'!$1:$1048576,MATCH($B87,'1. Вставить из конвертера'!$A:$A,0),COLUMN(Y$50))),0,INDEX('1. Вставить из конвертера'!$1:$1048576,MATCH($B87,'1. Вставить из конвертера'!$A:$A,0),COLUMN(Y$50))))+(IF(ISNA(INDEX('1. Вставить из конвертера'!$1:$1048576,MATCH($C87,'1. Вставить из конвертера'!$A:$A,0),COLUMN(Y$50))),0,INDEX('1. Вставить из конвертера'!$1:$1048576,MATCH($C87,'1. Вставить из конвертера'!$A:$A,0),COLUMN(Y$50))))+(IF(ISNA(INDEX('1. Вставить из конвертера'!$1:$1048576,MATCH($D87,'1. Вставить из конвертера'!$A:$A,0),COLUMN(Y$50))),0,INDEX('1. Вставить из конвертера'!$1:$1048576,MATCH($D87,'1. Вставить из конвертера'!$A:$A,0),COLUMN(Y$50))))</f>
        <v>0</v>
      </c>
      <c r="Z64" s="29">
        <f>(IF(ISNA(INDEX('1. Вставить из конвертера'!$1:$1048576,MATCH($B87,'1. Вставить из конвертера'!$A:$A,0),COLUMN(Z$50))),0,INDEX('1. Вставить из конвертера'!$1:$1048576,MATCH($B87,'1. Вставить из конвертера'!$A:$A,0),COLUMN(Z$50))))+(IF(ISNA(INDEX('1. Вставить из конвертера'!$1:$1048576,MATCH($C87,'1. Вставить из конвертера'!$A:$A,0),COLUMN(Z$50))),0,INDEX('1. Вставить из конвертера'!$1:$1048576,MATCH($C87,'1. Вставить из конвертера'!$A:$A,0),COLUMN(Z$50))))+(IF(ISNA(INDEX('1. Вставить из конвертера'!$1:$1048576,MATCH($D87,'1. Вставить из конвертера'!$A:$A,0),COLUMN(Z$50))),0,INDEX('1. Вставить из конвертера'!$1:$1048576,MATCH($D87,'1. Вставить из конвертера'!$A:$A,0),COLUMN(Z$50))))</f>
        <v>0</v>
      </c>
      <c r="AA64" s="29">
        <f>(IF(ISNA(INDEX('1. Вставить из конвертера'!$1:$1048576,MATCH($B87,'1. Вставить из конвертера'!$A:$A,0),COLUMN(AA$50))),0,INDEX('1. Вставить из конвертера'!$1:$1048576,MATCH($B87,'1. Вставить из конвертера'!$A:$A,0),COLUMN(AA$50))))+(IF(ISNA(INDEX('1. Вставить из конвертера'!$1:$1048576,MATCH($C87,'1. Вставить из конвертера'!$A:$A,0),COLUMN(AA$50))),0,INDEX('1. Вставить из конвертера'!$1:$1048576,MATCH($C87,'1. Вставить из конвертера'!$A:$A,0),COLUMN(AA$50))))+(IF(ISNA(INDEX('1. Вставить из конвертера'!$1:$1048576,MATCH($D87,'1. Вставить из конвертера'!$A:$A,0),COLUMN(AA$50))),0,INDEX('1. Вставить из конвертера'!$1:$1048576,MATCH($D87,'1. Вставить из конвертера'!$A:$A,0),COLUMN(AA$50))))</f>
        <v>0</v>
      </c>
      <c r="AB64" s="29">
        <f>(IF(ISNA(INDEX('1. Вставить из конвертера'!$1:$1048576,MATCH($B87,'1. Вставить из конвертера'!$A:$A,0),COLUMN(AB$50))),0,INDEX('1. Вставить из конвертера'!$1:$1048576,MATCH($B87,'1. Вставить из конвертера'!$A:$A,0),COLUMN(AB$50))))+(IF(ISNA(INDEX('1. Вставить из конвертера'!$1:$1048576,MATCH($C87,'1. Вставить из конвертера'!$A:$A,0),COLUMN(AB$50))),0,INDEX('1. Вставить из конвертера'!$1:$1048576,MATCH($C87,'1. Вставить из конвертера'!$A:$A,0),COLUMN(AB$50))))+(IF(ISNA(INDEX('1. Вставить из конвертера'!$1:$1048576,MATCH($D87,'1. Вставить из конвертера'!$A:$A,0),COLUMN(AB$50))),0,INDEX('1. Вставить из конвертера'!$1:$1048576,MATCH($D87,'1. Вставить из конвертера'!$A:$A,0),COLUMN(AB$50))))</f>
        <v>0</v>
      </c>
      <c r="AC64" s="29">
        <f>(IF(ISNA(INDEX('1. Вставить из конвертера'!$1:$1048576,MATCH($B87,'1. Вставить из конвертера'!$A:$A,0),COLUMN(AC$50))),0,INDEX('1. Вставить из конвертера'!$1:$1048576,MATCH($B87,'1. Вставить из конвертера'!$A:$A,0),COLUMN(AC$50))))+(IF(ISNA(INDEX('1. Вставить из конвертера'!$1:$1048576,MATCH($C87,'1. Вставить из конвертера'!$A:$A,0),COLUMN(AC$50))),0,INDEX('1. Вставить из конвертера'!$1:$1048576,MATCH($C87,'1. Вставить из конвертера'!$A:$A,0),COLUMN(AC$50))))+(IF(ISNA(INDEX('1. Вставить из конвертера'!$1:$1048576,MATCH($D87,'1. Вставить из конвертера'!$A:$A,0),COLUMN(AC$50))),0,INDEX('1. Вставить из конвертера'!$1:$1048576,MATCH($D87,'1. Вставить из конвертера'!$A:$A,0),COLUMN(AC$50))))</f>
        <v>0</v>
      </c>
      <c r="AD64" s="29">
        <f>(IF(ISNA(INDEX('1. Вставить из конвертера'!$1:$1048576,MATCH($B87,'1. Вставить из конвертера'!$A:$A,0),COLUMN(AD$50))),0,INDEX('1. Вставить из конвертера'!$1:$1048576,MATCH($B87,'1. Вставить из конвертера'!$A:$A,0),COLUMN(AD$50))))+(IF(ISNA(INDEX('1. Вставить из конвертера'!$1:$1048576,MATCH($C87,'1. Вставить из конвертера'!$A:$A,0),COLUMN(AD$50))),0,INDEX('1. Вставить из конвертера'!$1:$1048576,MATCH($C87,'1. Вставить из конвертера'!$A:$A,0),COLUMN(AD$50))))+(IF(ISNA(INDEX('1. Вставить из конвертера'!$1:$1048576,MATCH($D87,'1. Вставить из конвертера'!$A:$A,0),COLUMN(AD$50))),0,INDEX('1. Вставить из конвертера'!$1:$1048576,MATCH($D87,'1. Вставить из конвертера'!$A:$A,0),COLUMN(AD$50))))</f>
        <v>0</v>
      </c>
      <c r="AE64" s="29">
        <f>(IF(ISNA(INDEX('1. Вставить из конвертера'!$1:$1048576,MATCH($B87,'1. Вставить из конвертера'!$A:$A,0),COLUMN(AE$50))),0,INDEX('1. Вставить из конвертера'!$1:$1048576,MATCH($B87,'1. Вставить из конвертера'!$A:$A,0),COLUMN(AE$50))))+(IF(ISNA(INDEX('1. Вставить из конвертера'!$1:$1048576,MATCH($C87,'1. Вставить из конвертера'!$A:$A,0),COLUMN(AE$50))),0,INDEX('1. Вставить из конвертера'!$1:$1048576,MATCH($C87,'1. Вставить из конвертера'!$A:$A,0),COLUMN(AE$50))))+(IF(ISNA(INDEX('1. Вставить из конвертера'!$1:$1048576,MATCH($D87,'1. Вставить из конвертера'!$A:$A,0),COLUMN(AE$50))),0,INDEX('1. Вставить из конвертера'!$1:$1048576,MATCH($D87,'1. Вставить из конвертера'!$A:$A,0),COLUMN(AE$50))))</f>
        <v>0</v>
      </c>
      <c r="AF64" s="29">
        <f>(IF(ISNA(INDEX('1. Вставить из конвертера'!$1:$1048576,MATCH($B87,'1. Вставить из конвертера'!$A:$A,0),COLUMN(AF$50))),0,INDEX('1. Вставить из конвертера'!$1:$1048576,MATCH($B87,'1. Вставить из конвертера'!$A:$A,0),COLUMN(AF$50))))+(IF(ISNA(INDEX('1. Вставить из конвертера'!$1:$1048576,MATCH($C87,'1. Вставить из конвертера'!$A:$A,0),COLUMN(AF$50))),0,INDEX('1. Вставить из конвертера'!$1:$1048576,MATCH($C87,'1. Вставить из конвертера'!$A:$A,0),COLUMN(AF$50))))+(IF(ISNA(INDEX('1. Вставить из конвертера'!$1:$1048576,MATCH($D87,'1. Вставить из конвертера'!$A:$A,0),COLUMN(AF$50))),0,INDEX('1. Вставить из конвертера'!$1:$1048576,MATCH($D87,'1. Вставить из конвертера'!$A:$A,0),COLUMN(AF$50))))</f>
        <v>0</v>
      </c>
      <c r="AG64" s="29">
        <f>(IF(ISNA(INDEX('1. Вставить из конвертера'!$1:$1048576,MATCH($B87,'1. Вставить из конвертера'!$A:$A,0),COLUMN(AG$50))),0,INDEX('1. Вставить из конвертера'!$1:$1048576,MATCH($B87,'1. Вставить из конвертера'!$A:$A,0),COLUMN(AG$50))))+(IF(ISNA(INDEX('1. Вставить из конвертера'!$1:$1048576,MATCH($C87,'1. Вставить из конвертера'!$A:$A,0),COLUMN(AG$50))),0,INDEX('1. Вставить из конвертера'!$1:$1048576,MATCH($C87,'1. Вставить из конвертера'!$A:$A,0),COLUMN(AG$50))))+(IF(ISNA(INDEX('1. Вставить из конвертера'!$1:$1048576,MATCH($D87,'1. Вставить из конвертера'!$A:$A,0),COLUMN(AG$50))),0,INDEX('1. Вставить из конвертера'!$1:$1048576,MATCH($D87,'1. Вставить из конвертера'!$A:$A,0),COLUMN(AG$50))))</f>
        <v>0</v>
      </c>
      <c r="AH64" s="29">
        <f>(IF(ISNA(INDEX('1. Вставить из конвертера'!$1:$1048576,MATCH($B87,'1. Вставить из конвертера'!$A:$A,0),COLUMN(AH$50))),0,INDEX('1. Вставить из конвертера'!$1:$1048576,MATCH($B87,'1. Вставить из конвертера'!$A:$A,0),COLUMN(AH$50))))+(IF(ISNA(INDEX('1. Вставить из конвертера'!$1:$1048576,MATCH($C87,'1. Вставить из конвертера'!$A:$A,0),COLUMN(AH$50))),0,INDEX('1. Вставить из конвертера'!$1:$1048576,MATCH($C87,'1. Вставить из конвертера'!$A:$A,0),COLUMN(AH$50))))+(IF(ISNA(INDEX('1. Вставить из конвертера'!$1:$1048576,MATCH($D87,'1. Вставить из конвертера'!$A:$A,0),COLUMN(AH$50))),0,INDEX('1. Вставить из конвертера'!$1:$1048576,MATCH($D87,'1. Вставить из конвертера'!$A:$A,0),COLUMN(AH$50))))</f>
        <v>0</v>
      </c>
      <c r="AI64" s="29">
        <f>(IF(ISNA(INDEX('1. Вставить из конвертера'!$1:$1048576,MATCH($B87,'1. Вставить из конвертера'!$A:$A,0),COLUMN(AI$50))),0,INDEX('1. Вставить из конвертера'!$1:$1048576,MATCH($B87,'1. Вставить из конвертера'!$A:$A,0),COLUMN(AI$50))))+(IF(ISNA(INDEX('1. Вставить из конвертера'!$1:$1048576,MATCH($C87,'1. Вставить из конвертера'!$A:$A,0),COLUMN(AI$50))),0,INDEX('1. Вставить из конвертера'!$1:$1048576,MATCH($C87,'1. Вставить из конвертера'!$A:$A,0),COLUMN(AI$50))))+(IF(ISNA(INDEX('1. Вставить из конвертера'!$1:$1048576,MATCH($D87,'1. Вставить из конвертера'!$A:$A,0),COLUMN(AI$50))),0,INDEX('1. Вставить из конвертера'!$1:$1048576,MATCH($D87,'1. Вставить из конвертера'!$A:$A,0),COLUMN(AI$50))))</f>
        <v>0</v>
      </c>
      <c r="AJ64" s="29">
        <f>(IF(ISNA(INDEX('1. Вставить из конвертера'!$1:$1048576,MATCH($B87,'1. Вставить из конвертера'!$A:$A,0),COLUMN(AJ$50))),0,INDEX('1. Вставить из конвертера'!$1:$1048576,MATCH($B87,'1. Вставить из конвертера'!$A:$A,0),COLUMN(AJ$50))))+(IF(ISNA(INDEX('1. Вставить из конвертера'!$1:$1048576,MATCH($C87,'1. Вставить из конвертера'!$A:$A,0),COLUMN(AJ$50))),0,INDEX('1. Вставить из конвертера'!$1:$1048576,MATCH($C87,'1. Вставить из конвертера'!$A:$A,0),COLUMN(AJ$50))))+(IF(ISNA(INDEX('1. Вставить из конвертера'!$1:$1048576,MATCH($D87,'1. Вставить из конвертера'!$A:$A,0),COLUMN(AJ$50))),0,INDEX('1. Вставить из конвертера'!$1:$1048576,MATCH($D87,'1. Вставить из конвертера'!$A:$A,0),COLUMN(AJ$50))))</f>
        <v>0</v>
      </c>
      <c r="AK64" s="29">
        <f>(IF(ISNA(INDEX('1. Вставить из конвертера'!$1:$1048576,MATCH($B87,'1. Вставить из конвертера'!$A:$A,0),COLUMN(AK$50))),0,INDEX('1. Вставить из конвертера'!$1:$1048576,MATCH($B87,'1. Вставить из конвертера'!$A:$A,0),COLUMN(AK$50))))+(IF(ISNA(INDEX('1. Вставить из конвертера'!$1:$1048576,MATCH($C87,'1. Вставить из конвертера'!$A:$A,0),COLUMN(AK$50))),0,INDEX('1. Вставить из конвертера'!$1:$1048576,MATCH($C87,'1. Вставить из конвертера'!$A:$A,0),COLUMN(AK$50))))+(IF(ISNA(INDEX('1. Вставить из конвертера'!$1:$1048576,MATCH($D87,'1. Вставить из конвертера'!$A:$A,0),COLUMN(AK$50))),0,INDEX('1. Вставить из конвертера'!$1:$1048576,MATCH($D87,'1. Вставить из конвертера'!$A:$A,0),COLUMN(AK$50))))</f>
        <v>0</v>
      </c>
      <c r="AL64" s="29">
        <f>(IF(ISNA(INDEX('1. Вставить из конвертера'!$1:$1048576,MATCH($B87,'1. Вставить из конвертера'!$A:$A,0),COLUMN(AL$50))),0,INDEX('1. Вставить из конвертера'!$1:$1048576,MATCH($B87,'1. Вставить из конвертера'!$A:$A,0),COLUMN(AL$50))))+(IF(ISNA(INDEX('1. Вставить из конвертера'!$1:$1048576,MATCH($C87,'1. Вставить из конвертера'!$A:$A,0),COLUMN(AL$50))),0,INDEX('1. Вставить из конвертера'!$1:$1048576,MATCH($C87,'1. Вставить из конвертера'!$A:$A,0),COLUMN(AL$50))))+(IF(ISNA(INDEX('1. Вставить из конвертера'!$1:$1048576,MATCH($D87,'1. Вставить из конвертера'!$A:$A,0),COLUMN(AL$50))),0,INDEX('1. Вставить из конвертера'!$1:$1048576,MATCH($D87,'1. Вставить из конвертера'!$A:$A,0),COLUMN(AL$50))))</f>
        <v>0</v>
      </c>
      <c r="AM64" s="29">
        <f>(IF(ISNA(INDEX('1. Вставить из конвертера'!$1:$1048576,MATCH($B87,'1. Вставить из конвертера'!$A:$A,0),COLUMN(AM$50))),0,INDEX('1. Вставить из конвертера'!$1:$1048576,MATCH($B87,'1. Вставить из конвертера'!$A:$A,0),COLUMN(AM$50))))+(IF(ISNA(INDEX('1. Вставить из конвертера'!$1:$1048576,MATCH($C87,'1. Вставить из конвертера'!$A:$A,0),COLUMN(AM$50))),0,INDEX('1. Вставить из конвертера'!$1:$1048576,MATCH($C87,'1. Вставить из конвертера'!$A:$A,0),COLUMN(AM$50))))+(IF(ISNA(INDEX('1. Вставить из конвертера'!$1:$1048576,MATCH($D87,'1. Вставить из конвертера'!$A:$A,0),COLUMN(AM$50))),0,INDEX('1. Вставить из конвертера'!$1:$1048576,MATCH($D87,'1. Вставить из конвертера'!$A:$A,0),COLUMN(AM$50))))</f>
        <v>0</v>
      </c>
      <c r="AN64" s="29">
        <f>(IF(ISNA(INDEX('1. Вставить из конвертера'!$1:$1048576,MATCH($B87,'1. Вставить из конвертера'!$A:$A,0),COLUMN(AN$50))),0,INDEX('1. Вставить из конвертера'!$1:$1048576,MATCH($B87,'1. Вставить из конвертера'!$A:$A,0),COLUMN(AN$50))))+(IF(ISNA(INDEX('1. Вставить из конвертера'!$1:$1048576,MATCH($C87,'1. Вставить из конвертера'!$A:$A,0),COLUMN(AN$50))),0,INDEX('1. Вставить из конвертера'!$1:$1048576,MATCH($C87,'1. Вставить из конвертера'!$A:$A,0),COLUMN(AN$50))))+(IF(ISNA(INDEX('1. Вставить из конвертера'!$1:$1048576,MATCH($D87,'1. Вставить из конвертера'!$A:$A,0),COLUMN(AN$50))),0,INDEX('1. Вставить из конвертера'!$1:$1048576,MATCH($D87,'1. Вставить из конвертера'!$A:$A,0),COLUMN(AN$50))))</f>
        <v>0</v>
      </c>
      <c r="AO64" s="29">
        <f>(IF(ISNA(INDEX('1. Вставить из конвертера'!$1:$1048576,MATCH($B87,'1. Вставить из конвертера'!$A:$A,0),COLUMN(AO$50))),0,INDEX('1. Вставить из конвертера'!$1:$1048576,MATCH($B87,'1. Вставить из конвертера'!$A:$A,0),COLUMN(AO$50))))+(IF(ISNA(INDEX('1. Вставить из конвертера'!$1:$1048576,MATCH($C87,'1. Вставить из конвертера'!$A:$A,0),COLUMN(AO$50))),0,INDEX('1. Вставить из конвертера'!$1:$1048576,MATCH($C87,'1. Вставить из конвертера'!$A:$A,0),COLUMN(AO$50))))+(IF(ISNA(INDEX('1. Вставить из конвертера'!$1:$1048576,MATCH($D87,'1. Вставить из конвертера'!$A:$A,0),COLUMN(AO$50))),0,INDEX('1. Вставить из конвертера'!$1:$1048576,MATCH($D87,'1. Вставить из конвертера'!$A:$A,0),COLUMN(AO$50))))</f>
        <v>0</v>
      </c>
      <c r="AP64" s="29">
        <f>(IF(ISNA(INDEX('1. Вставить из конвертера'!$1:$1048576,MATCH($B87,'1. Вставить из конвертера'!$A:$A,0),COLUMN(AP$50))),0,INDEX('1. Вставить из конвертера'!$1:$1048576,MATCH($B87,'1. Вставить из конвертера'!$A:$A,0),COLUMN(AP$50))))+(IF(ISNA(INDEX('1. Вставить из конвертера'!$1:$1048576,MATCH($C87,'1. Вставить из конвертера'!$A:$A,0),COLUMN(AP$50))),0,INDEX('1. Вставить из конвертера'!$1:$1048576,MATCH($C87,'1. Вставить из конвертера'!$A:$A,0),COLUMN(AP$50))))+(IF(ISNA(INDEX('1. Вставить из конвертера'!$1:$1048576,MATCH($D87,'1. Вставить из конвертера'!$A:$A,0),COLUMN(AP$50))),0,INDEX('1. Вставить из конвертера'!$1:$1048576,MATCH($D87,'1. Вставить из конвертера'!$A:$A,0),COLUMN(AP$50))))</f>
        <v>0</v>
      </c>
      <c r="AQ64" s="29">
        <f>(IF(ISNA(INDEX('1. Вставить из конвертера'!$1:$1048576,MATCH($B87,'1. Вставить из конвертера'!$A:$A,0),COLUMN(AQ$50))),0,INDEX('1. Вставить из конвертера'!$1:$1048576,MATCH($B87,'1. Вставить из конвертера'!$A:$A,0),COLUMN(AQ$50))))+(IF(ISNA(INDEX('1. Вставить из конвертера'!$1:$1048576,MATCH($C87,'1. Вставить из конвертера'!$A:$A,0),COLUMN(AQ$50))),0,INDEX('1. Вставить из конвертера'!$1:$1048576,MATCH($C87,'1. Вставить из конвертера'!$A:$A,0),COLUMN(AQ$50))))+(IF(ISNA(INDEX('1. Вставить из конвертера'!$1:$1048576,MATCH($D87,'1. Вставить из конвертера'!$A:$A,0),COLUMN(AQ$50))),0,INDEX('1. Вставить из конвертера'!$1:$1048576,MATCH($D87,'1. Вставить из конвертера'!$A:$A,0),COLUMN(AQ$50))))</f>
        <v>0</v>
      </c>
      <c r="AR64" s="29">
        <f>(IF(ISNA(INDEX('1. Вставить из конвертера'!$1:$1048576,MATCH($B87,'1. Вставить из конвертера'!$A:$A,0),COLUMN(AR$50))),0,INDEX('1. Вставить из конвертера'!$1:$1048576,MATCH($B87,'1. Вставить из конвертера'!$A:$A,0),COLUMN(AR$50))))+(IF(ISNA(INDEX('1. Вставить из конвертера'!$1:$1048576,MATCH($C87,'1. Вставить из конвертера'!$A:$A,0),COLUMN(AR$50))),0,INDEX('1. Вставить из конвертера'!$1:$1048576,MATCH($C87,'1. Вставить из конвертера'!$A:$A,0),COLUMN(AR$50))))+(IF(ISNA(INDEX('1. Вставить из конвертера'!$1:$1048576,MATCH($D87,'1. Вставить из конвертера'!$A:$A,0),COLUMN(AR$50))),0,INDEX('1. Вставить из конвертера'!$1:$1048576,MATCH($D87,'1. Вставить из конвертера'!$A:$A,0),COLUMN(AR$50))))</f>
        <v>0</v>
      </c>
      <c r="AS64" s="29">
        <f>(IF(ISNA(INDEX('1. Вставить из конвертера'!$1:$1048576,MATCH($B87,'1. Вставить из конвертера'!$A:$A,0),COLUMN(AS$50))),0,INDEX('1. Вставить из конвертера'!$1:$1048576,MATCH($B87,'1. Вставить из конвертера'!$A:$A,0),COLUMN(AS$50))))+(IF(ISNA(INDEX('1. Вставить из конвертера'!$1:$1048576,MATCH($C87,'1. Вставить из конвертера'!$A:$A,0),COLUMN(AS$50))),0,INDEX('1. Вставить из конвертера'!$1:$1048576,MATCH($C87,'1. Вставить из конвертера'!$A:$A,0),COLUMN(AS$50))))+(IF(ISNA(INDEX('1. Вставить из конвертера'!$1:$1048576,MATCH($D87,'1. Вставить из конвертера'!$A:$A,0),COLUMN(AS$50))),0,INDEX('1. Вставить из конвертера'!$1:$1048576,MATCH($D87,'1. Вставить из конвертера'!$A:$A,0),COLUMN(AS$50))))</f>
        <v>0</v>
      </c>
      <c r="AT64" s="29">
        <f>(IF(ISNA(INDEX('1. Вставить из конвертера'!$1:$1048576,MATCH($B87,'1. Вставить из конвертера'!$A:$A,0),COLUMN(AT$50))),0,INDEX('1. Вставить из конвертера'!$1:$1048576,MATCH($B87,'1. Вставить из конвертера'!$A:$A,0),COLUMN(AT$50))))+(IF(ISNA(INDEX('1. Вставить из конвертера'!$1:$1048576,MATCH($C87,'1. Вставить из конвертера'!$A:$A,0),COLUMN(AT$50))),0,INDEX('1. Вставить из конвертера'!$1:$1048576,MATCH($C87,'1. Вставить из конвертера'!$A:$A,0),COLUMN(AT$50))))+(IF(ISNA(INDEX('1. Вставить из конвертера'!$1:$1048576,MATCH($D87,'1. Вставить из конвертера'!$A:$A,0),COLUMN(AT$50))),0,INDEX('1. Вставить из конвертера'!$1:$1048576,MATCH($D87,'1. Вставить из конвертера'!$A:$A,0),COLUMN(AT$50))))</f>
        <v>0</v>
      </c>
      <c r="AU64" s="29">
        <f>(IF(ISNA(INDEX('1. Вставить из конвертера'!$1:$1048576,MATCH($B87,'1. Вставить из конвертера'!$A:$A,0),COLUMN(AU$50))),0,INDEX('1. Вставить из конвертера'!$1:$1048576,MATCH($B87,'1. Вставить из конвертера'!$A:$A,0),COLUMN(AU$50))))+(IF(ISNA(INDEX('1. Вставить из конвертера'!$1:$1048576,MATCH($C87,'1. Вставить из конвертера'!$A:$A,0),COLUMN(AU$50))),0,INDEX('1. Вставить из конвертера'!$1:$1048576,MATCH($C87,'1. Вставить из конвертера'!$A:$A,0),COLUMN(AU$50))))+(IF(ISNA(INDEX('1. Вставить из конвертера'!$1:$1048576,MATCH($D87,'1. Вставить из конвертера'!$A:$A,0),COLUMN(AU$50))),0,INDEX('1. Вставить из конвертера'!$1:$1048576,MATCH($D87,'1. Вставить из конвертера'!$A:$A,0),COLUMN(AU$50))))</f>
        <v>0</v>
      </c>
      <c r="AV64" s="29">
        <f>(IF(ISNA(INDEX('1. Вставить из конвертера'!$1:$1048576,MATCH($B87,'1. Вставить из конвертера'!$A:$A,0),COLUMN(AV$50))),0,INDEX('1. Вставить из конвертера'!$1:$1048576,MATCH($B87,'1. Вставить из конвертера'!$A:$A,0),COLUMN(AV$50))))+(IF(ISNA(INDEX('1. Вставить из конвертера'!$1:$1048576,MATCH($C87,'1. Вставить из конвертера'!$A:$A,0),COLUMN(AV$50))),0,INDEX('1. Вставить из конвертера'!$1:$1048576,MATCH($C87,'1. Вставить из конвертера'!$A:$A,0),COLUMN(AV$50))))+(IF(ISNA(INDEX('1. Вставить из конвертера'!$1:$1048576,MATCH($D87,'1. Вставить из конвертера'!$A:$A,0),COLUMN(AV$50))),0,INDEX('1. Вставить из конвертера'!$1:$1048576,MATCH($D87,'1. Вставить из конвертера'!$A:$A,0),COLUMN(AV$50))))</f>
        <v>0</v>
      </c>
      <c r="AW64" s="29">
        <f>(IF(ISNA(INDEX('1. Вставить из конвертера'!$1:$1048576,MATCH($B87,'1. Вставить из конвертера'!$A:$A,0),COLUMN(AW$50))),0,INDEX('1. Вставить из конвертера'!$1:$1048576,MATCH($B87,'1. Вставить из конвертера'!$A:$A,0),COLUMN(AW$50))))+(IF(ISNA(INDEX('1. Вставить из конвертера'!$1:$1048576,MATCH($C87,'1. Вставить из конвертера'!$A:$A,0),COLUMN(AW$50))),0,INDEX('1. Вставить из конвертера'!$1:$1048576,MATCH($C87,'1. Вставить из конвертера'!$A:$A,0),COLUMN(AW$50))))+(IF(ISNA(INDEX('1. Вставить из конвертера'!$1:$1048576,MATCH($D87,'1. Вставить из конвертера'!$A:$A,0),COLUMN(AW$50))),0,INDEX('1. Вставить из конвертера'!$1:$1048576,MATCH($D87,'1. Вставить из конвертера'!$A:$A,0),COLUMN(AW$50))))</f>
        <v>0</v>
      </c>
      <c r="AX64" s="29">
        <f>(IF(ISNA(INDEX('1. Вставить из конвертера'!$1:$1048576,MATCH($B87,'1. Вставить из конвертера'!$A:$A,0),COLUMN(AX$50))),0,INDEX('1. Вставить из конвертера'!$1:$1048576,MATCH($B87,'1. Вставить из конвертера'!$A:$A,0),COLUMN(AX$50))))+(IF(ISNA(INDEX('1. Вставить из конвертера'!$1:$1048576,MATCH($C87,'1. Вставить из конвертера'!$A:$A,0),COLUMN(AX$50))),0,INDEX('1. Вставить из конвертера'!$1:$1048576,MATCH($C87,'1. Вставить из конвертера'!$A:$A,0),COLUMN(AX$50))))+(IF(ISNA(INDEX('1. Вставить из конвертера'!$1:$1048576,MATCH($D87,'1. Вставить из конвертера'!$A:$A,0),COLUMN(AX$50))),0,INDEX('1. Вставить из конвертера'!$1:$1048576,MATCH($D87,'1. Вставить из конвертера'!$A:$A,0),COLUMN(AX$50))))</f>
        <v>0</v>
      </c>
      <c r="AY64" s="29">
        <f>(IF(ISNA(INDEX('1. Вставить из конвертера'!$1:$1048576,MATCH($B87,'1. Вставить из конвертера'!$A:$A,0),COLUMN(AY$50))),0,INDEX('1. Вставить из конвертера'!$1:$1048576,MATCH($B87,'1. Вставить из конвертера'!$A:$A,0),COLUMN(AY$50))))+(IF(ISNA(INDEX('1. Вставить из конвертера'!$1:$1048576,MATCH($C87,'1. Вставить из конвертера'!$A:$A,0),COLUMN(AY$50))),0,INDEX('1. Вставить из конвертера'!$1:$1048576,MATCH($C87,'1. Вставить из конвертера'!$A:$A,0),COLUMN(AY$50))))+(IF(ISNA(INDEX('1. Вставить из конвертера'!$1:$1048576,MATCH($D87,'1. Вставить из конвертера'!$A:$A,0),COLUMN(AY$50))),0,INDEX('1. Вставить из конвертера'!$1:$1048576,MATCH($D87,'1. Вставить из конвертера'!$A:$A,0),COLUMN(AY$50))))</f>
        <v>0</v>
      </c>
      <c r="AZ64" s="29">
        <f>(IF(ISNA(INDEX('1. Вставить из конвертера'!$1:$1048576,MATCH($B87,'1. Вставить из конвертера'!$A:$A,0),COLUMN(AZ$50))),0,INDEX('1. Вставить из конвертера'!$1:$1048576,MATCH($B87,'1. Вставить из конвертера'!$A:$A,0),COLUMN(AZ$50))))+(IF(ISNA(INDEX('1. Вставить из конвертера'!$1:$1048576,MATCH($C87,'1. Вставить из конвертера'!$A:$A,0),COLUMN(AZ$50))),0,INDEX('1. Вставить из конвертера'!$1:$1048576,MATCH($C87,'1. Вставить из конвертера'!$A:$A,0),COLUMN(AZ$50))))+(IF(ISNA(INDEX('1. Вставить из конвертера'!$1:$1048576,MATCH($D87,'1. Вставить из конвертера'!$A:$A,0),COLUMN(AZ$50))),0,INDEX('1. Вставить из конвертера'!$1:$1048576,MATCH($D87,'1. Вставить из конвертера'!$A:$A,0),COLUMN(AZ$50))))</f>
        <v>0</v>
      </c>
      <c r="BA64" s="29">
        <f>(IF(ISNA(INDEX('1. Вставить из конвертера'!$1:$1048576,MATCH($B87,'1. Вставить из конвертера'!$A:$A,0),COLUMN(BA$50))),0,INDEX('1. Вставить из конвертера'!$1:$1048576,MATCH($B87,'1. Вставить из конвертера'!$A:$A,0),COLUMN(BA$50))))+(IF(ISNA(INDEX('1. Вставить из конвертера'!$1:$1048576,MATCH($C87,'1. Вставить из конвертера'!$A:$A,0),COLUMN(BA$50))),0,INDEX('1. Вставить из конвертера'!$1:$1048576,MATCH($C87,'1. Вставить из конвертера'!$A:$A,0),COLUMN(BA$50))))+(IF(ISNA(INDEX('1. Вставить из конвертера'!$1:$1048576,MATCH($D87,'1. Вставить из конвертера'!$A:$A,0),COLUMN(BA$50))),0,INDEX('1. Вставить из конвертера'!$1:$1048576,MATCH($D87,'1. Вставить из конвертера'!$A:$A,0),COLUMN(BA$50))))</f>
        <v>0</v>
      </c>
      <c r="BB64" s="29">
        <f>(IF(ISNA(INDEX('1. Вставить из конвертера'!$1:$1048576,MATCH($B87,'1. Вставить из конвертера'!$A:$A,0),COLUMN(BB$50))),0,INDEX('1. Вставить из конвертера'!$1:$1048576,MATCH($B87,'1. Вставить из конвертера'!$A:$A,0),COLUMN(BB$50))))+(IF(ISNA(INDEX('1. Вставить из конвертера'!$1:$1048576,MATCH($C87,'1. Вставить из конвертера'!$A:$A,0),COLUMN(BB$50))),0,INDEX('1. Вставить из конвертера'!$1:$1048576,MATCH($C87,'1. Вставить из конвертера'!$A:$A,0),COLUMN(BB$50))))+(IF(ISNA(INDEX('1. Вставить из конвертера'!$1:$1048576,MATCH($D87,'1. Вставить из конвертера'!$A:$A,0),COLUMN(BB$50))),0,INDEX('1. Вставить из конвертера'!$1:$1048576,MATCH($D87,'1. Вставить из конвертера'!$A:$A,0),COLUMN(BB$50))))</f>
        <v>0</v>
      </c>
      <c r="BC64" s="29">
        <f>(IF(ISNA(INDEX('1. Вставить из конвертера'!$1:$1048576,MATCH($B87,'1. Вставить из конвертера'!$A:$A,0),COLUMN(BC$50))),0,INDEX('1. Вставить из конвертера'!$1:$1048576,MATCH($B87,'1. Вставить из конвертера'!$A:$A,0),COLUMN(BC$50))))+(IF(ISNA(INDEX('1. Вставить из конвертера'!$1:$1048576,MATCH($C87,'1. Вставить из конвертера'!$A:$A,0),COLUMN(BC$50))),0,INDEX('1. Вставить из конвертера'!$1:$1048576,MATCH($C87,'1. Вставить из конвертера'!$A:$A,0),COLUMN(BC$50))))+(IF(ISNA(INDEX('1. Вставить из конвертера'!$1:$1048576,MATCH($D87,'1. Вставить из конвертера'!$A:$A,0),COLUMN(BC$50))),0,INDEX('1. Вставить из конвертера'!$1:$1048576,MATCH($D87,'1. Вставить из конвертера'!$A:$A,0),COLUMN(BC$50))))</f>
        <v>0</v>
      </c>
      <c r="BD64" s="29">
        <f>(IF(ISNA(INDEX('1. Вставить из конвертера'!$1:$1048576,MATCH($B87,'1. Вставить из конвертера'!$A:$A,0),COLUMN(BD$50))),0,INDEX('1. Вставить из конвертера'!$1:$1048576,MATCH($B87,'1. Вставить из конвертера'!$A:$A,0),COLUMN(BD$50))))+(IF(ISNA(INDEX('1. Вставить из конвертера'!$1:$1048576,MATCH($C87,'1. Вставить из конвертера'!$A:$A,0),COLUMN(BD$50))),0,INDEX('1. Вставить из конвертера'!$1:$1048576,MATCH($C87,'1. Вставить из конвертера'!$A:$A,0),COLUMN(BD$50))))+(IF(ISNA(INDEX('1. Вставить из конвертера'!$1:$1048576,MATCH($D87,'1. Вставить из конвертера'!$A:$A,0),COLUMN(BD$50))),0,INDEX('1. Вставить из конвертера'!$1:$1048576,MATCH($D87,'1. Вставить из конвертера'!$A:$A,0),COLUMN(BD$50))))</f>
        <v>0</v>
      </c>
      <c r="BE64" s="29">
        <f>(IF(ISNA(INDEX('1. Вставить из конвертера'!$1:$1048576,MATCH($B87,'1. Вставить из конвертера'!$A:$A,0),COLUMN(BE$50))),0,INDEX('1. Вставить из конвертера'!$1:$1048576,MATCH($B87,'1. Вставить из конвертера'!$A:$A,0),COLUMN(BE$50))))+(IF(ISNA(INDEX('1. Вставить из конвертера'!$1:$1048576,MATCH($C87,'1. Вставить из конвертера'!$A:$A,0),COLUMN(BE$50))),0,INDEX('1. Вставить из конвертера'!$1:$1048576,MATCH($C87,'1. Вставить из конвертера'!$A:$A,0),COLUMN(BE$50))))+(IF(ISNA(INDEX('1. Вставить из конвертера'!$1:$1048576,MATCH($D87,'1. Вставить из конвертера'!$A:$A,0),COLUMN(BE$50))),0,INDEX('1. Вставить из конвертера'!$1:$1048576,MATCH($D87,'1. Вставить из конвертера'!$A:$A,0),COLUMN(BE$50))))</f>
        <v>0</v>
      </c>
      <c r="BF64" s="29">
        <f>(IF(ISNA(INDEX('1. Вставить из конвертера'!$1:$1048576,MATCH($B87,'1. Вставить из конвертера'!$A:$A,0),COLUMN(BF$50))),0,INDEX('1. Вставить из конвертера'!$1:$1048576,MATCH($B87,'1. Вставить из конвертера'!$A:$A,0),COLUMN(BF$50))))+(IF(ISNA(INDEX('1. Вставить из конвертера'!$1:$1048576,MATCH($C87,'1. Вставить из конвертера'!$A:$A,0),COLUMN(BF$50))),0,INDEX('1. Вставить из конвертера'!$1:$1048576,MATCH($C87,'1. Вставить из конвертера'!$A:$A,0),COLUMN(BF$50))))+(IF(ISNA(INDEX('1. Вставить из конвертера'!$1:$1048576,MATCH($D87,'1. Вставить из конвертера'!$A:$A,0),COLUMN(BF$50))),0,INDEX('1. Вставить из конвертера'!$1:$1048576,MATCH($D87,'1. Вставить из конвертера'!$A:$A,0),COLUMN(BF$50))))</f>
        <v>0</v>
      </c>
      <c r="BG64" s="29">
        <f>(IF(ISNA(INDEX('1. Вставить из конвертера'!$1:$1048576,MATCH($B87,'1. Вставить из конвертера'!$A:$A,0),COLUMN(BG$50))),0,INDEX('1. Вставить из конвертера'!$1:$1048576,MATCH($B87,'1. Вставить из конвертера'!$A:$A,0),COLUMN(BG$50))))+(IF(ISNA(INDEX('1. Вставить из конвертера'!$1:$1048576,MATCH($C87,'1. Вставить из конвертера'!$A:$A,0),COLUMN(BG$50))),0,INDEX('1. Вставить из конвертера'!$1:$1048576,MATCH($C87,'1. Вставить из конвертера'!$A:$A,0),COLUMN(BG$50))))+(IF(ISNA(INDEX('1. Вставить из конвертера'!$1:$1048576,MATCH($D87,'1. Вставить из конвертера'!$A:$A,0),COLUMN(BG$50))),0,INDEX('1. Вставить из конвертера'!$1:$1048576,MATCH($D87,'1. Вставить из конвертера'!$A:$A,0),COLUMN(BG$50))))</f>
        <v>0</v>
      </c>
      <c r="BH64" s="29">
        <f>(IF(ISNA(INDEX('1. Вставить из конвертера'!$1:$1048576,MATCH($B87,'1. Вставить из конвертера'!$A:$A,0),COLUMN(BH$50))),0,INDEX('1. Вставить из конвертера'!$1:$1048576,MATCH($B87,'1. Вставить из конвертера'!$A:$A,0),COLUMN(BH$50))))+(IF(ISNA(INDEX('1. Вставить из конвертера'!$1:$1048576,MATCH($C87,'1. Вставить из конвертера'!$A:$A,0),COLUMN(BH$50))),0,INDEX('1. Вставить из конвертера'!$1:$1048576,MATCH($C87,'1. Вставить из конвертера'!$A:$A,0),COLUMN(BH$50))))+(IF(ISNA(INDEX('1. Вставить из конвертера'!$1:$1048576,MATCH($D87,'1. Вставить из конвертера'!$A:$A,0),COLUMN(BH$50))),0,INDEX('1. Вставить из конвертера'!$1:$1048576,MATCH($D87,'1. Вставить из конвертера'!$A:$A,0),COLUMN(BH$50))))</f>
        <v>0</v>
      </c>
      <c r="BI64" s="29">
        <f>(IF(ISNA(INDEX('1. Вставить из конвертера'!$1:$1048576,MATCH($B87,'1. Вставить из конвертера'!$A:$A,0),COLUMN(BI$50))),0,INDEX('1. Вставить из конвертера'!$1:$1048576,MATCH($B87,'1. Вставить из конвертера'!$A:$A,0),COLUMN(BI$50))))+(IF(ISNA(INDEX('1. Вставить из конвертера'!$1:$1048576,MATCH($C87,'1. Вставить из конвертера'!$A:$A,0),COLUMN(BI$50))),0,INDEX('1. Вставить из конвертера'!$1:$1048576,MATCH($C87,'1. Вставить из конвертера'!$A:$A,0),COLUMN(BI$50))))+(IF(ISNA(INDEX('1. Вставить из конвертера'!$1:$1048576,MATCH($D87,'1. Вставить из конвертера'!$A:$A,0),COLUMN(BI$50))),0,INDEX('1. Вставить из конвертера'!$1:$1048576,MATCH($D87,'1. Вставить из конвертера'!$A:$A,0),COLUMN(BI$50))))</f>
        <v>0</v>
      </c>
      <c r="BJ64" s="29">
        <f>(IF(ISNA(INDEX('1. Вставить из конвертера'!$1:$1048576,MATCH($B87,'1. Вставить из конвертера'!$A:$A,0),COLUMN(BJ$50))),0,INDEX('1. Вставить из конвертера'!$1:$1048576,MATCH($B87,'1. Вставить из конвертера'!$A:$A,0),COLUMN(BJ$50))))+(IF(ISNA(INDEX('1. Вставить из конвертера'!$1:$1048576,MATCH($C87,'1. Вставить из конвертера'!$A:$A,0),COLUMN(BJ$50))),0,INDEX('1. Вставить из конвертера'!$1:$1048576,MATCH($C87,'1. Вставить из конвертера'!$A:$A,0),COLUMN(BJ$50))))+(IF(ISNA(INDEX('1. Вставить из конвертера'!$1:$1048576,MATCH($D87,'1. Вставить из конвертера'!$A:$A,0),COLUMN(BJ$50))),0,INDEX('1. Вставить из конвертера'!$1:$1048576,MATCH($D87,'1. Вставить из конвертера'!$A:$A,0),COLUMN(BJ$50))))</f>
        <v>0</v>
      </c>
      <c r="BK64" s="29">
        <f>(IF(ISNA(INDEX('1. Вставить из конвертера'!$1:$1048576,MATCH($B87,'1. Вставить из конвертера'!$A:$A,0),COLUMN(BK$50))),0,INDEX('1. Вставить из конвертера'!$1:$1048576,MATCH($B87,'1. Вставить из конвертера'!$A:$A,0),COLUMN(BK$50))))+(IF(ISNA(INDEX('1. Вставить из конвертера'!$1:$1048576,MATCH($C87,'1. Вставить из конвертера'!$A:$A,0),COLUMN(BK$50))),0,INDEX('1. Вставить из конвертера'!$1:$1048576,MATCH($C87,'1. Вставить из конвертера'!$A:$A,0),COLUMN(BK$50))))+(IF(ISNA(INDEX('1. Вставить из конвертера'!$1:$1048576,MATCH($D87,'1. Вставить из конвертера'!$A:$A,0),COLUMN(BK$50))),0,INDEX('1. Вставить из конвертера'!$1:$1048576,MATCH($D87,'1. Вставить из конвертера'!$A:$A,0),COLUMN(BK$50))))</f>
        <v>0</v>
      </c>
      <c r="BL64" s="29">
        <f>(IF(ISNA(INDEX('1. Вставить из конвертера'!$1:$1048576,MATCH($B87,'1. Вставить из конвертера'!$A:$A,0),COLUMN(BL$50))),0,INDEX('1. Вставить из конвертера'!$1:$1048576,MATCH($B87,'1. Вставить из конвертера'!$A:$A,0),COLUMN(BL$50))))+(IF(ISNA(INDEX('1. Вставить из конвертера'!$1:$1048576,MATCH($C87,'1. Вставить из конвертера'!$A:$A,0),COLUMN(BL$50))),0,INDEX('1. Вставить из конвертера'!$1:$1048576,MATCH($C87,'1. Вставить из конвертера'!$A:$A,0),COLUMN(BL$50))))+(IF(ISNA(INDEX('1. Вставить из конвертера'!$1:$1048576,MATCH($D87,'1. Вставить из конвертера'!$A:$A,0),COLUMN(BL$50))),0,INDEX('1. Вставить из конвертера'!$1:$1048576,MATCH($D87,'1. Вставить из конвертера'!$A:$A,0),COLUMN(BL$50))))</f>
        <v>0</v>
      </c>
      <c r="BM64" s="29">
        <f>(IF(ISNA(INDEX('1. Вставить из конвертера'!$1:$1048576,MATCH($B87,'1. Вставить из конвертера'!$A:$A,0),COLUMN(BM$50))),0,INDEX('1. Вставить из конвертера'!$1:$1048576,MATCH($B87,'1. Вставить из конвертера'!$A:$A,0),COLUMN(BM$50))))+(IF(ISNA(INDEX('1. Вставить из конвертера'!$1:$1048576,MATCH($C87,'1. Вставить из конвертера'!$A:$A,0),COLUMN(BM$50))),0,INDEX('1. Вставить из конвертера'!$1:$1048576,MATCH($C87,'1. Вставить из конвертера'!$A:$A,0),COLUMN(BM$50))))+(IF(ISNA(INDEX('1. Вставить из конвертера'!$1:$1048576,MATCH($D87,'1. Вставить из конвертера'!$A:$A,0),COLUMN(BM$50))),0,INDEX('1. Вставить из конвертера'!$1:$1048576,MATCH($D87,'1. Вставить из конвертера'!$A:$A,0),COLUMN(BM$50))))</f>
        <v>0</v>
      </c>
      <c r="BN64" s="29">
        <f>(IF(ISNA(INDEX('1. Вставить из конвертера'!$1:$1048576,MATCH($B87,'1. Вставить из конвертера'!$A:$A,0),COLUMN(BN$50))),0,INDEX('1. Вставить из конвертера'!$1:$1048576,MATCH($B87,'1. Вставить из конвертера'!$A:$A,0),COLUMN(BN$50))))+(IF(ISNA(INDEX('1. Вставить из конвертера'!$1:$1048576,MATCH($C87,'1. Вставить из конвертера'!$A:$A,0),COLUMN(BN$50))),0,INDEX('1. Вставить из конвертера'!$1:$1048576,MATCH($C87,'1. Вставить из конвертера'!$A:$A,0),COLUMN(BN$50))))+(IF(ISNA(INDEX('1. Вставить из конвертера'!$1:$1048576,MATCH($D87,'1. Вставить из конвертера'!$A:$A,0),COLUMN(BN$50))),0,INDEX('1. Вставить из конвертера'!$1:$1048576,MATCH($D87,'1. Вставить из конвертера'!$A:$A,0),COLUMN(BN$50))))</f>
        <v>0</v>
      </c>
      <c r="BO64" s="29">
        <f>(IF(ISNA(INDEX('1. Вставить из конвертера'!$1:$1048576,MATCH($B87,'1. Вставить из конвертера'!$A:$A,0),COLUMN(BO$50))),0,INDEX('1. Вставить из конвертера'!$1:$1048576,MATCH($B87,'1. Вставить из конвертера'!$A:$A,0),COLUMN(BO$50))))+(IF(ISNA(INDEX('1. Вставить из конвертера'!$1:$1048576,MATCH($C87,'1. Вставить из конвертера'!$A:$A,0),COLUMN(BO$50))),0,INDEX('1. Вставить из конвертера'!$1:$1048576,MATCH($C87,'1. Вставить из конвертера'!$A:$A,0),COLUMN(BO$50))))+(IF(ISNA(INDEX('1. Вставить из конвертера'!$1:$1048576,MATCH($D87,'1. Вставить из конвертера'!$A:$A,0),COLUMN(BO$50))),0,INDEX('1. Вставить из конвертера'!$1:$1048576,MATCH($D87,'1. Вставить из конвертера'!$A:$A,0),COLUMN(BO$50))))</f>
        <v>0</v>
      </c>
      <c r="BP64" s="29">
        <f>(IF(ISNA(INDEX('1. Вставить из конвертера'!$1:$1048576,MATCH($B87,'1. Вставить из конвертера'!$A:$A,0),COLUMN(BP$50))),0,INDEX('1. Вставить из конвертера'!$1:$1048576,MATCH($B87,'1. Вставить из конвертера'!$A:$A,0),COLUMN(BP$50))))+(IF(ISNA(INDEX('1. Вставить из конвертера'!$1:$1048576,MATCH($C87,'1. Вставить из конвертера'!$A:$A,0),COLUMN(BP$50))),0,INDEX('1. Вставить из конвертера'!$1:$1048576,MATCH($C87,'1. Вставить из конвертера'!$A:$A,0),COLUMN(BP$50))))+(IF(ISNA(INDEX('1. Вставить из конвертера'!$1:$1048576,MATCH($D87,'1. Вставить из конвертера'!$A:$A,0),COLUMN(BP$50))),0,INDEX('1. Вставить из конвертера'!$1:$1048576,MATCH($D87,'1. Вставить из конвертера'!$A:$A,0),COLUMN(BP$50))))</f>
        <v>0</v>
      </c>
      <c r="BQ64" s="29">
        <f>(IF(ISNA(INDEX('1. Вставить из конвертера'!$1:$1048576,MATCH($B87,'1. Вставить из конвертера'!$A:$A,0),COLUMN(BQ$50))),0,INDEX('1. Вставить из конвертера'!$1:$1048576,MATCH($B87,'1. Вставить из конвертера'!$A:$A,0),COLUMN(BQ$50))))+(IF(ISNA(INDEX('1. Вставить из конвертера'!$1:$1048576,MATCH($C87,'1. Вставить из конвертера'!$A:$A,0),COLUMN(BQ$50))),0,INDEX('1. Вставить из конвертера'!$1:$1048576,MATCH($C87,'1. Вставить из конвертера'!$A:$A,0),COLUMN(BQ$50))))+(IF(ISNA(INDEX('1. Вставить из конвертера'!$1:$1048576,MATCH($D87,'1. Вставить из конвертера'!$A:$A,0),COLUMN(BQ$50))),0,INDEX('1. Вставить из конвертера'!$1:$1048576,MATCH($D87,'1. Вставить из конвертера'!$A:$A,0),COLUMN(BQ$50))))</f>
        <v>0</v>
      </c>
      <c r="BR64" s="29">
        <f>(IF(ISNA(INDEX('1. Вставить из конвертера'!$1:$1048576,MATCH($B87,'1. Вставить из конвертера'!$A:$A,0),COLUMN(BR$50))),0,INDEX('1. Вставить из конвертера'!$1:$1048576,MATCH($B87,'1. Вставить из конвертера'!$A:$A,0),COLUMN(BR$50))))+(IF(ISNA(INDEX('1. Вставить из конвертера'!$1:$1048576,MATCH($C87,'1. Вставить из конвертера'!$A:$A,0),COLUMN(BR$50))),0,INDEX('1. Вставить из конвертера'!$1:$1048576,MATCH($C87,'1. Вставить из конвертера'!$A:$A,0),COLUMN(BR$50))))+(IF(ISNA(INDEX('1. Вставить из конвертера'!$1:$1048576,MATCH($D87,'1. Вставить из конвертера'!$A:$A,0),COLUMN(BR$50))),0,INDEX('1. Вставить из конвертера'!$1:$1048576,MATCH($D87,'1. Вставить из конвертера'!$A:$A,0),COLUMN(BR$50))))</f>
        <v>0</v>
      </c>
      <c r="BS64" s="29">
        <f>(IF(ISNA(INDEX('1. Вставить из конвертера'!$1:$1048576,MATCH($B87,'1. Вставить из конвертера'!$A:$A,0),COLUMN(BS$50))),0,INDEX('1. Вставить из конвертера'!$1:$1048576,MATCH($B87,'1. Вставить из конвертера'!$A:$A,0),COLUMN(BS$50))))+(IF(ISNA(INDEX('1. Вставить из конвертера'!$1:$1048576,MATCH($C87,'1. Вставить из конвертера'!$A:$A,0),COLUMN(BS$50))),0,INDEX('1. Вставить из конвертера'!$1:$1048576,MATCH($C87,'1. Вставить из конвертера'!$A:$A,0),COLUMN(BS$50))))+(IF(ISNA(INDEX('1. Вставить из конвертера'!$1:$1048576,MATCH($D87,'1. Вставить из конвертера'!$A:$A,0),COLUMN(BS$50))),0,INDEX('1. Вставить из конвертера'!$1:$1048576,MATCH($D87,'1. Вставить из конвертера'!$A:$A,0),COLUMN(BS$50))))</f>
        <v>0</v>
      </c>
      <c r="BT64" s="29">
        <f>(IF(ISNA(INDEX('1. Вставить из конвертера'!$1:$1048576,MATCH($B87,'1. Вставить из конвертера'!$A:$A,0),COLUMN(BT$50))),0,INDEX('1. Вставить из конвертера'!$1:$1048576,MATCH($B87,'1. Вставить из конвертера'!$A:$A,0),COLUMN(BT$50))))+(IF(ISNA(INDEX('1. Вставить из конвертера'!$1:$1048576,MATCH($C87,'1. Вставить из конвертера'!$A:$A,0),COLUMN(BT$50))),0,INDEX('1. Вставить из конвертера'!$1:$1048576,MATCH($C87,'1. Вставить из конвертера'!$A:$A,0),COLUMN(BT$50))))+(IF(ISNA(INDEX('1. Вставить из конвертера'!$1:$1048576,MATCH($D87,'1. Вставить из конвертера'!$A:$A,0),COLUMN(BT$50))),0,INDEX('1. Вставить из конвертера'!$1:$1048576,MATCH($D87,'1. Вставить из конвертера'!$A:$A,0),COLUMN(BT$50))))</f>
        <v>0</v>
      </c>
      <c r="BU64" s="29">
        <f>(IF(ISNA(INDEX('1. Вставить из конвертера'!$1:$1048576,MATCH($B87,'1. Вставить из конвертера'!$A:$A,0),COLUMN(BU$50))),0,INDEX('1. Вставить из конвертера'!$1:$1048576,MATCH($B87,'1. Вставить из конвертера'!$A:$A,0),COLUMN(BU$50))))+(IF(ISNA(INDEX('1. Вставить из конвертера'!$1:$1048576,MATCH($C87,'1. Вставить из конвертера'!$A:$A,0),COLUMN(BU$50))),0,INDEX('1. Вставить из конвертера'!$1:$1048576,MATCH($C87,'1. Вставить из конвертера'!$A:$A,0),COLUMN(BU$50))))+(IF(ISNA(INDEX('1. Вставить из конвертера'!$1:$1048576,MATCH($D87,'1. Вставить из конвертера'!$A:$A,0),COLUMN(BU$50))),0,INDEX('1. Вставить из конвертера'!$1:$1048576,MATCH($D87,'1. Вставить из конвертера'!$A:$A,0),COLUMN(BU$50))))</f>
        <v>0</v>
      </c>
      <c r="BV64" s="29">
        <f>(IF(ISNA(INDEX('1. Вставить из конвертера'!$1:$1048576,MATCH($B87,'1. Вставить из конвертера'!$A:$A,0),COLUMN(BV$50))),0,INDEX('1. Вставить из конвертера'!$1:$1048576,MATCH($B87,'1. Вставить из конвертера'!$A:$A,0),COLUMN(BV$50))))+(IF(ISNA(INDEX('1. Вставить из конвертера'!$1:$1048576,MATCH($C87,'1. Вставить из конвертера'!$A:$A,0),COLUMN(BV$50))),0,INDEX('1. Вставить из конвертера'!$1:$1048576,MATCH($C87,'1. Вставить из конвертера'!$A:$A,0),COLUMN(BV$50))))+(IF(ISNA(INDEX('1. Вставить из конвертера'!$1:$1048576,MATCH($D87,'1. Вставить из конвертера'!$A:$A,0),COLUMN(BV$50))),0,INDEX('1. Вставить из конвертера'!$1:$1048576,MATCH($D87,'1. Вставить из конвертера'!$A:$A,0),COLUMN(BV$50))))</f>
        <v>0</v>
      </c>
    </row>
    <row r="65" spans="1:74" s="29" customFormat="1">
      <c r="A65" s="62" t="s">
        <v>65</v>
      </c>
      <c r="B65" s="29">
        <f>(IF(ISNA(INDEX('1. Вставить из конвертера'!$1:$1048576,MATCH($B88,'1. Вставить из конвертера'!$A:$A,0),COLUMN(B$50))),0,INDEX('1. Вставить из конвертера'!$1:$1048576,MATCH($B88,'1. Вставить из конвертера'!$A:$A,0),COLUMN(B$50))))+(IF(ISNA(INDEX('1. Вставить из конвертера'!$1:$1048576,MATCH($C88,'1. Вставить из конвертера'!$A:$A,0),COLUMN(B$50))),0,INDEX('1. Вставить из конвертера'!$1:$1048576,MATCH($C88,'1. Вставить из конвертера'!$A:$A,0),COLUMN(B$50))))+(IF(ISNA(INDEX('1. Вставить из конвертера'!$1:$1048576,MATCH($D88,'1. Вставить из конвертера'!$A:$A,0),COLUMN(B$50))),0,INDEX('1. Вставить из конвертера'!$1:$1048576,MATCH($D88,'1. Вставить из конвертера'!$A:$A,0),COLUMN(B$50))))</f>
        <v>0</v>
      </c>
      <c r="C65" s="29">
        <f>(IF(ISNA(INDEX('1. Вставить из конвертера'!$1:$1048576,MATCH($B88,'1. Вставить из конвертера'!$A:$A,0),COLUMN(C$50))),0,INDEX('1. Вставить из конвертера'!$1:$1048576,MATCH($B88,'1. Вставить из конвертера'!$A:$A,0),COLUMN(C$50))))+(IF(ISNA(INDEX('1. Вставить из конвертера'!$1:$1048576,MATCH($C88,'1. Вставить из конвертера'!$A:$A,0),COLUMN(C$50))),0,INDEX('1. Вставить из конвертера'!$1:$1048576,MATCH($C88,'1. Вставить из конвертера'!$A:$A,0),COLUMN(C$50))))+(IF(ISNA(INDEX('1. Вставить из конвертера'!$1:$1048576,MATCH($D88,'1. Вставить из конвертера'!$A:$A,0),COLUMN(C$50))),0,INDEX('1. Вставить из конвертера'!$1:$1048576,MATCH($D88,'1. Вставить из конвертера'!$A:$A,0),COLUMN(C$50))))</f>
        <v>0</v>
      </c>
      <c r="D65" s="29">
        <f>(IF(ISNA(INDEX('1. Вставить из конвертера'!$1:$1048576,MATCH($B88,'1. Вставить из конвертера'!$A:$A,0),COLUMN(D$50))),0,INDEX('1. Вставить из конвертера'!$1:$1048576,MATCH($B88,'1. Вставить из конвертера'!$A:$A,0),COLUMN(D$50))))+(IF(ISNA(INDEX('1. Вставить из конвертера'!$1:$1048576,MATCH($C88,'1. Вставить из конвертера'!$A:$A,0),COLUMN(D$50))),0,INDEX('1. Вставить из конвертера'!$1:$1048576,MATCH($C88,'1. Вставить из конвертера'!$A:$A,0),COLUMN(D$50))))+(IF(ISNA(INDEX('1. Вставить из конвертера'!$1:$1048576,MATCH($D88,'1. Вставить из конвертера'!$A:$A,0),COLUMN(D$50))),0,INDEX('1. Вставить из конвертера'!$1:$1048576,MATCH($D88,'1. Вставить из конвертера'!$A:$A,0),COLUMN(D$50))))</f>
        <v>0</v>
      </c>
      <c r="E65" s="29">
        <f>(IF(ISNA(INDEX('1. Вставить из конвертера'!$1:$1048576,MATCH($B88,'1. Вставить из конвертера'!$A:$A,0),COLUMN(E$50))),0,INDEX('1. Вставить из конвертера'!$1:$1048576,MATCH($B88,'1. Вставить из конвертера'!$A:$A,0),COLUMN(E$50))))+(IF(ISNA(INDEX('1. Вставить из конвертера'!$1:$1048576,MATCH($C88,'1. Вставить из конвертера'!$A:$A,0),COLUMN(E$50))),0,INDEX('1. Вставить из конвертера'!$1:$1048576,MATCH($C88,'1. Вставить из конвертера'!$A:$A,0),COLUMN(E$50))))+(IF(ISNA(INDEX('1. Вставить из конвертера'!$1:$1048576,MATCH($D88,'1. Вставить из конвертера'!$A:$A,0),COLUMN(E$50))),0,INDEX('1. Вставить из конвертера'!$1:$1048576,MATCH($D88,'1. Вставить из конвертера'!$A:$A,0),COLUMN(E$50))))</f>
        <v>0</v>
      </c>
      <c r="F65" s="29">
        <f>(IF(ISNA(INDEX('1. Вставить из конвертера'!$1:$1048576,MATCH($B88,'1. Вставить из конвертера'!$A:$A,0),COLUMN(F$50))),0,INDEX('1. Вставить из конвертера'!$1:$1048576,MATCH($B88,'1. Вставить из конвертера'!$A:$A,0),COLUMN(F$50))))+(IF(ISNA(INDEX('1. Вставить из конвертера'!$1:$1048576,MATCH($C88,'1. Вставить из конвертера'!$A:$A,0),COLUMN(F$50))),0,INDEX('1. Вставить из конвертера'!$1:$1048576,MATCH($C88,'1. Вставить из конвертера'!$A:$A,0),COLUMN(F$50))))+(IF(ISNA(INDEX('1. Вставить из конвертера'!$1:$1048576,MATCH($D88,'1. Вставить из конвертера'!$A:$A,0),COLUMN(F$50))),0,INDEX('1. Вставить из конвертера'!$1:$1048576,MATCH($D88,'1. Вставить из конвертера'!$A:$A,0),COLUMN(F$50))))</f>
        <v>0</v>
      </c>
      <c r="G65" s="29">
        <f>(IF(ISNA(INDEX('1. Вставить из конвертера'!$1:$1048576,MATCH($B88,'1. Вставить из конвертера'!$A:$A,0),COLUMN(G$50))),0,INDEX('1. Вставить из конвертера'!$1:$1048576,MATCH($B88,'1. Вставить из конвертера'!$A:$A,0),COLUMN(G$50))))+(IF(ISNA(INDEX('1. Вставить из конвертера'!$1:$1048576,MATCH($C88,'1. Вставить из конвертера'!$A:$A,0),COLUMN(G$50))),0,INDEX('1. Вставить из конвертера'!$1:$1048576,MATCH($C88,'1. Вставить из конвертера'!$A:$A,0),COLUMN(G$50))))+(IF(ISNA(INDEX('1. Вставить из конвертера'!$1:$1048576,MATCH($D88,'1. Вставить из конвертера'!$A:$A,0),COLUMN(G$50))),0,INDEX('1. Вставить из конвертера'!$1:$1048576,MATCH($D88,'1. Вставить из конвертера'!$A:$A,0),COLUMN(G$50))))</f>
        <v>0</v>
      </c>
      <c r="H65" s="29">
        <f>(IF(ISNA(INDEX('1. Вставить из конвертера'!$1:$1048576,MATCH($B88,'1. Вставить из конвертера'!$A:$A,0),COLUMN(H$50))),0,INDEX('1. Вставить из конвертера'!$1:$1048576,MATCH($B88,'1. Вставить из конвертера'!$A:$A,0),COLUMN(H$50))))+(IF(ISNA(INDEX('1. Вставить из конвертера'!$1:$1048576,MATCH($C88,'1. Вставить из конвертера'!$A:$A,0),COLUMN(H$50))),0,INDEX('1. Вставить из конвертера'!$1:$1048576,MATCH($C88,'1. Вставить из конвертера'!$A:$A,0),COLUMN(H$50))))+(IF(ISNA(INDEX('1. Вставить из конвертера'!$1:$1048576,MATCH($D88,'1. Вставить из конвертера'!$A:$A,0),COLUMN(H$50))),0,INDEX('1. Вставить из конвертера'!$1:$1048576,MATCH($D88,'1. Вставить из конвертера'!$A:$A,0),COLUMN(H$50))))</f>
        <v>0</v>
      </c>
      <c r="I65" s="29">
        <f>(IF(ISNA(INDEX('1. Вставить из конвертера'!$1:$1048576,MATCH($B88,'1. Вставить из конвертера'!$A:$A,0),COLUMN(I$50))),0,INDEX('1. Вставить из конвертера'!$1:$1048576,MATCH($B88,'1. Вставить из конвертера'!$A:$A,0),COLUMN(I$50))))+(IF(ISNA(INDEX('1. Вставить из конвертера'!$1:$1048576,MATCH($C88,'1. Вставить из конвертера'!$A:$A,0),COLUMN(I$50))),0,INDEX('1. Вставить из конвертера'!$1:$1048576,MATCH($C88,'1. Вставить из конвертера'!$A:$A,0),COLUMN(I$50))))+(IF(ISNA(INDEX('1. Вставить из конвертера'!$1:$1048576,MATCH($D88,'1. Вставить из конвертера'!$A:$A,0),COLUMN(I$50))),0,INDEX('1. Вставить из конвертера'!$1:$1048576,MATCH($D88,'1. Вставить из конвертера'!$A:$A,0),COLUMN(I$50))))</f>
        <v>0</v>
      </c>
      <c r="J65" s="29">
        <f>(IF(ISNA(INDEX('1. Вставить из конвертера'!$1:$1048576,MATCH($B88,'1. Вставить из конвертера'!$A:$A,0),COLUMN(J$50))),0,INDEX('1. Вставить из конвертера'!$1:$1048576,MATCH($B88,'1. Вставить из конвертера'!$A:$A,0),COLUMN(J$50))))+(IF(ISNA(INDEX('1. Вставить из конвертера'!$1:$1048576,MATCH($C88,'1. Вставить из конвертера'!$A:$A,0),COLUMN(J$50))),0,INDEX('1. Вставить из конвертера'!$1:$1048576,MATCH($C88,'1. Вставить из конвертера'!$A:$A,0),COLUMN(J$50))))+(IF(ISNA(INDEX('1. Вставить из конвертера'!$1:$1048576,MATCH($D88,'1. Вставить из конвертера'!$A:$A,0),COLUMN(J$50))),0,INDEX('1. Вставить из конвертера'!$1:$1048576,MATCH($D88,'1. Вставить из конвертера'!$A:$A,0),COLUMN(J$50))))</f>
        <v>0</v>
      </c>
      <c r="K65" s="29">
        <f>(IF(ISNA(INDEX('1. Вставить из конвертера'!$1:$1048576,MATCH($B88,'1. Вставить из конвертера'!$A:$A,0),COLUMN(K$50))),0,INDEX('1. Вставить из конвертера'!$1:$1048576,MATCH($B88,'1. Вставить из конвертера'!$A:$A,0),COLUMN(K$50))))+(IF(ISNA(INDEX('1. Вставить из конвертера'!$1:$1048576,MATCH($C88,'1. Вставить из конвертера'!$A:$A,0),COLUMN(K$50))),0,INDEX('1. Вставить из конвертера'!$1:$1048576,MATCH($C88,'1. Вставить из конвертера'!$A:$A,0),COLUMN(K$50))))+(IF(ISNA(INDEX('1. Вставить из конвертера'!$1:$1048576,MATCH($D88,'1. Вставить из конвертера'!$A:$A,0),COLUMN(K$50))),0,INDEX('1. Вставить из конвертера'!$1:$1048576,MATCH($D88,'1. Вставить из конвертера'!$A:$A,0),COLUMN(K$50))))</f>
        <v>0</v>
      </c>
      <c r="L65" s="29">
        <f>(IF(ISNA(INDEX('1. Вставить из конвертера'!$1:$1048576,MATCH($B88,'1. Вставить из конвертера'!$A:$A,0),COLUMN(L$50))),0,INDEX('1. Вставить из конвертера'!$1:$1048576,MATCH($B88,'1. Вставить из конвертера'!$A:$A,0),COLUMN(L$50))))+(IF(ISNA(INDEX('1. Вставить из конвертера'!$1:$1048576,MATCH($C88,'1. Вставить из конвертера'!$A:$A,0),COLUMN(L$50))),0,INDEX('1. Вставить из конвертера'!$1:$1048576,MATCH($C88,'1. Вставить из конвертера'!$A:$A,0),COLUMN(L$50))))+(IF(ISNA(INDEX('1. Вставить из конвертера'!$1:$1048576,MATCH($D88,'1. Вставить из конвертера'!$A:$A,0),COLUMN(L$50))),0,INDEX('1. Вставить из конвертера'!$1:$1048576,MATCH($D88,'1. Вставить из конвертера'!$A:$A,0),COLUMN(L$50))))</f>
        <v>0</v>
      </c>
      <c r="M65" s="29">
        <f>(IF(ISNA(INDEX('1. Вставить из конвертера'!$1:$1048576,MATCH($B88,'1. Вставить из конвертера'!$A:$A,0),COLUMN(M$50))),0,INDEX('1. Вставить из конвертера'!$1:$1048576,MATCH($B88,'1. Вставить из конвертера'!$A:$A,0),COLUMN(M$50))))+(IF(ISNA(INDEX('1. Вставить из конвертера'!$1:$1048576,MATCH($C88,'1. Вставить из конвертера'!$A:$A,0),COLUMN(M$50))),0,INDEX('1. Вставить из конвертера'!$1:$1048576,MATCH($C88,'1. Вставить из конвертера'!$A:$A,0),COLUMN(M$50))))+(IF(ISNA(INDEX('1. Вставить из конвертера'!$1:$1048576,MATCH($D88,'1. Вставить из конвертера'!$A:$A,0),COLUMN(M$50))),0,INDEX('1. Вставить из конвертера'!$1:$1048576,MATCH($D88,'1. Вставить из конвертера'!$A:$A,0),COLUMN(M$50))))</f>
        <v>0</v>
      </c>
      <c r="N65" s="29">
        <f>(IF(ISNA(INDEX('1. Вставить из конвертера'!$1:$1048576,MATCH($B88,'1. Вставить из конвертера'!$A:$A,0),COLUMN(N$50))),0,INDEX('1. Вставить из конвертера'!$1:$1048576,MATCH($B88,'1. Вставить из конвертера'!$A:$A,0),COLUMN(N$50))))+(IF(ISNA(INDEX('1. Вставить из конвертера'!$1:$1048576,MATCH($C88,'1. Вставить из конвертера'!$A:$A,0),COLUMN(N$50))),0,INDEX('1. Вставить из конвертера'!$1:$1048576,MATCH($C88,'1. Вставить из конвертера'!$A:$A,0),COLUMN(N$50))))+(IF(ISNA(INDEX('1. Вставить из конвертера'!$1:$1048576,MATCH($D88,'1. Вставить из конвертера'!$A:$A,0),COLUMN(N$50))),0,INDEX('1. Вставить из конвертера'!$1:$1048576,MATCH($D88,'1. Вставить из конвертера'!$A:$A,0),COLUMN(N$50))))</f>
        <v>0</v>
      </c>
      <c r="O65" s="29">
        <f>(IF(ISNA(INDEX('1. Вставить из конвертера'!$1:$1048576,MATCH($B88,'1. Вставить из конвертера'!$A:$A,0),COLUMN(O$50))),0,INDEX('1. Вставить из конвертера'!$1:$1048576,MATCH($B88,'1. Вставить из конвертера'!$A:$A,0),COLUMN(O$50))))+(IF(ISNA(INDEX('1. Вставить из конвертера'!$1:$1048576,MATCH($C88,'1. Вставить из конвертера'!$A:$A,0),COLUMN(O$50))),0,INDEX('1. Вставить из конвертера'!$1:$1048576,MATCH($C88,'1. Вставить из конвертера'!$A:$A,0),COLUMN(O$50))))+(IF(ISNA(INDEX('1. Вставить из конвертера'!$1:$1048576,MATCH($D88,'1. Вставить из конвертера'!$A:$A,0),COLUMN(O$50))),0,INDEX('1. Вставить из конвертера'!$1:$1048576,MATCH($D88,'1. Вставить из конвертера'!$A:$A,0),COLUMN(O$50))))</f>
        <v>0</v>
      </c>
      <c r="P65" s="29">
        <f>(IF(ISNA(INDEX('1. Вставить из конвертера'!$1:$1048576,MATCH($B88,'1. Вставить из конвертера'!$A:$A,0),COLUMN(P$50))),0,INDEX('1. Вставить из конвертера'!$1:$1048576,MATCH($B88,'1. Вставить из конвертера'!$A:$A,0),COLUMN(P$50))))+(IF(ISNA(INDEX('1. Вставить из конвертера'!$1:$1048576,MATCH($C88,'1. Вставить из конвертера'!$A:$A,0),COLUMN(P$50))),0,INDEX('1. Вставить из конвертера'!$1:$1048576,MATCH($C88,'1. Вставить из конвертера'!$A:$A,0),COLUMN(P$50))))+(IF(ISNA(INDEX('1. Вставить из конвертера'!$1:$1048576,MATCH($D88,'1. Вставить из конвертера'!$A:$A,0),COLUMN(P$50))),0,INDEX('1. Вставить из конвертера'!$1:$1048576,MATCH($D88,'1. Вставить из конвертера'!$A:$A,0),COLUMN(P$50))))</f>
        <v>0</v>
      </c>
      <c r="Q65" s="29">
        <f>(IF(ISNA(INDEX('1. Вставить из конвертера'!$1:$1048576,MATCH($B88,'1. Вставить из конвертера'!$A:$A,0),COLUMN(Q$50))),0,INDEX('1. Вставить из конвертера'!$1:$1048576,MATCH($B88,'1. Вставить из конвертера'!$A:$A,0),COLUMN(Q$50))))+(IF(ISNA(INDEX('1. Вставить из конвертера'!$1:$1048576,MATCH($C88,'1. Вставить из конвертера'!$A:$A,0),COLUMN(Q$50))),0,INDEX('1. Вставить из конвертера'!$1:$1048576,MATCH($C88,'1. Вставить из конвертера'!$A:$A,0),COLUMN(Q$50))))+(IF(ISNA(INDEX('1. Вставить из конвертера'!$1:$1048576,MATCH($D88,'1. Вставить из конвертера'!$A:$A,0),COLUMN(Q$50))),0,INDEX('1. Вставить из конвертера'!$1:$1048576,MATCH($D88,'1. Вставить из конвертера'!$A:$A,0),COLUMN(Q$50))))</f>
        <v>0</v>
      </c>
      <c r="R65" s="29">
        <f>(IF(ISNA(INDEX('1. Вставить из конвертера'!$1:$1048576,MATCH($B88,'1. Вставить из конвертера'!$A:$A,0),COLUMN(R$50))),0,INDEX('1. Вставить из конвертера'!$1:$1048576,MATCH($B88,'1. Вставить из конвертера'!$A:$A,0),COLUMN(R$50))))+(IF(ISNA(INDEX('1. Вставить из конвертера'!$1:$1048576,MATCH($C88,'1. Вставить из конвертера'!$A:$A,0),COLUMN(R$50))),0,INDEX('1. Вставить из конвертера'!$1:$1048576,MATCH($C88,'1. Вставить из конвертера'!$A:$A,0),COLUMN(R$50))))+(IF(ISNA(INDEX('1. Вставить из конвертера'!$1:$1048576,MATCH($D88,'1. Вставить из конвертера'!$A:$A,0),COLUMN(R$50))),0,INDEX('1. Вставить из конвертера'!$1:$1048576,MATCH($D88,'1. Вставить из конвертера'!$A:$A,0),COLUMN(R$50))))</f>
        <v>0</v>
      </c>
      <c r="S65" s="29">
        <f>(IF(ISNA(INDEX('1. Вставить из конвертера'!$1:$1048576,MATCH($B88,'1. Вставить из конвертера'!$A:$A,0),COLUMN(S$50))),0,INDEX('1. Вставить из конвертера'!$1:$1048576,MATCH($B88,'1. Вставить из конвертера'!$A:$A,0),COLUMN(S$50))))+(IF(ISNA(INDEX('1. Вставить из конвертера'!$1:$1048576,MATCH($C88,'1. Вставить из конвертера'!$A:$A,0),COLUMN(S$50))),0,INDEX('1. Вставить из конвертера'!$1:$1048576,MATCH($C88,'1. Вставить из конвертера'!$A:$A,0),COLUMN(S$50))))+(IF(ISNA(INDEX('1. Вставить из конвертера'!$1:$1048576,MATCH($D88,'1. Вставить из конвертера'!$A:$A,0),COLUMN(S$50))),0,INDEX('1. Вставить из конвертера'!$1:$1048576,MATCH($D88,'1. Вставить из конвертера'!$A:$A,0),COLUMN(S$50))))</f>
        <v>0</v>
      </c>
      <c r="T65" s="29">
        <f>(IF(ISNA(INDEX('1. Вставить из конвертера'!$1:$1048576,MATCH($B88,'1. Вставить из конвертера'!$A:$A,0),COLUMN(T$50))),0,INDEX('1. Вставить из конвертера'!$1:$1048576,MATCH($B88,'1. Вставить из конвертера'!$A:$A,0),COLUMN(T$50))))+(IF(ISNA(INDEX('1. Вставить из конвертера'!$1:$1048576,MATCH($C88,'1. Вставить из конвертера'!$A:$A,0),COLUMN(T$50))),0,INDEX('1. Вставить из конвертера'!$1:$1048576,MATCH($C88,'1. Вставить из конвертера'!$A:$A,0),COLUMN(T$50))))+(IF(ISNA(INDEX('1. Вставить из конвертера'!$1:$1048576,MATCH($D88,'1. Вставить из конвертера'!$A:$A,0),COLUMN(T$50))),0,INDEX('1. Вставить из конвертера'!$1:$1048576,MATCH($D88,'1. Вставить из конвертера'!$A:$A,0),COLUMN(T$50))))</f>
        <v>0</v>
      </c>
      <c r="U65" s="29">
        <f>(IF(ISNA(INDEX('1. Вставить из конвертера'!$1:$1048576,MATCH($B88,'1. Вставить из конвертера'!$A:$A,0),COLUMN(U$50))),0,INDEX('1. Вставить из конвертера'!$1:$1048576,MATCH($B88,'1. Вставить из конвертера'!$A:$A,0),COLUMN(U$50))))+(IF(ISNA(INDEX('1. Вставить из конвертера'!$1:$1048576,MATCH($C88,'1. Вставить из конвертера'!$A:$A,0),COLUMN(U$50))),0,INDEX('1. Вставить из конвертера'!$1:$1048576,MATCH($C88,'1. Вставить из конвертера'!$A:$A,0),COLUMN(U$50))))+(IF(ISNA(INDEX('1. Вставить из конвертера'!$1:$1048576,MATCH($D88,'1. Вставить из конвертера'!$A:$A,0),COLUMN(U$50))),0,INDEX('1. Вставить из конвертера'!$1:$1048576,MATCH($D88,'1. Вставить из конвертера'!$A:$A,0),COLUMN(U$50))))</f>
        <v>0</v>
      </c>
      <c r="V65" s="29">
        <f>(IF(ISNA(INDEX('1. Вставить из конвертера'!$1:$1048576,MATCH($B88,'1. Вставить из конвертера'!$A:$A,0),COLUMN(V$50))),0,INDEX('1. Вставить из конвертера'!$1:$1048576,MATCH($B88,'1. Вставить из конвертера'!$A:$A,0),COLUMN(V$50))))+(IF(ISNA(INDEX('1. Вставить из конвертера'!$1:$1048576,MATCH($C88,'1. Вставить из конвертера'!$A:$A,0),COLUMN(V$50))),0,INDEX('1. Вставить из конвертера'!$1:$1048576,MATCH($C88,'1. Вставить из конвертера'!$A:$A,0),COLUMN(V$50))))+(IF(ISNA(INDEX('1. Вставить из конвертера'!$1:$1048576,MATCH($D88,'1. Вставить из конвертера'!$A:$A,0),COLUMN(V$50))),0,INDEX('1. Вставить из конвертера'!$1:$1048576,MATCH($D88,'1. Вставить из конвертера'!$A:$A,0),COLUMN(V$50))))</f>
        <v>0</v>
      </c>
      <c r="W65" s="29">
        <f>(IF(ISNA(INDEX('1. Вставить из конвертера'!$1:$1048576,MATCH($B88,'1. Вставить из конвертера'!$A:$A,0),COLUMN(W$50))),0,INDEX('1. Вставить из конвертера'!$1:$1048576,MATCH($B88,'1. Вставить из конвертера'!$A:$A,0),COLUMN(W$50))))+(IF(ISNA(INDEX('1. Вставить из конвертера'!$1:$1048576,MATCH($C88,'1. Вставить из конвертера'!$A:$A,0),COLUMN(W$50))),0,INDEX('1. Вставить из конвертера'!$1:$1048576,MATCH($C88,'1. Вставить из конвертера'!$A:$A,0),COLUMN(W$50))))+(IF(ISNA(INDEX('1. Вставить из конвертера'!$1:$1048576,MATCH($D88,'1. Вставить из конвертера'!$A:$A,0),COLUMN(W$50))),0,INDEX('1. Вставить из конвертера'!$1:$1048576,MATCH($D88,'1. Вставить из конвертера'!$A:$A,0),COLUMN(W$50))))</f>
        <v>0</v>
      </c>
      <c r="X65" s="29">
        <f>(IF(ISNA(INDEX('1. Вставить из конвертера'!$1:$1048576,MATCH($B88,'1. Вставить из конвертера'!$A:$A,0),COLUMN(X$50))),0,INDEX('1. Вставить из конвертера'!$1:$1048576,MATCH($B88,'1. Вставить из конвертера'!$A:$A,0),COLUMN(X$50))))+(IF(ISNA(INDEX('1. Вставить из конвертера'!$1:$1048576,MATCH($C88,'1. Вставить из конвертера'!$A:$A,0),COLUMN(X$50))),0,INDEX('1. Вставить из конвертера'!$1:$1048576,MATCH($C88,'1. Вставить из конвертера'!$A:$A,0),COLUMN(X$50))))+(IF(ISNA(INDEX('1. Вставить из конвертера'!$1:$1048576,MATCH($D88,'1. Вставить из конвертера'!$A:$A,0),COLUMN(X$50))),0,INDEX('1. Вставить из конвертера'!$1:$1048576,MATCH($D88,'1. Вставить из конвертера'!$A:$A,0),COLUMN(X$50))))</f>
        <v>0</v>
      </c>
      <c r="Y65" s="29">
        <f>(IF(ISNA(INDEX('1. Вставить из конвертера'!$1:$1048576,MATCH($B88,'1. Вставить из конвертера'!$A:$A,0),COLUMN(Y$50))),0,INDEX('1. Вставить из конвертера'!$1:$1048576,MATCH($B88,'1. Вставить из конвертера'!$A:$A,0),COLUMN(Y$50))))+(IF(ISNA(INDEX('1. Вставить из конвертера'!$1:$1048576,MATCH($C88,'1. Вставить из конвертера'!$A:$A,0),COLUMN(Y$50))),0,INDEX('1. Вставить из конвертера'!$1:$1048576,MATCH($C88,'1. Вставить из конвертера'!$A:$A,0),COLUMN(Y$50))))+(IF(ISNA(INDEX('1. Вставить из конвертера'!$1:$1048576,MATCH($D88,'1. Вставить из конвертера'!$A:$A,0),COLUMN(Y$50))),0,INDEX('1. Вставить из конвертера'!$1:$1048576,MATCH($D88,'1. Вставить из конвертера'!$A:$A,0),COLUMN(Y$50))))</f>
        <v>0</v>
      </c>
      <c r="Z65" s="29">
        <f>(IF(ISNA(INDEX('1. Вставить из конвертера'!$1:$1048576,MATCH($B88,'1. Вставить из конвертера'!$A:$A,0),COLUMN(Z$50))),0,INDEX('1. Вставить из конвертера'!$1:$1048576,MATCH($B88,'1. Вставить из конвертера'!$A:$A,0),COLUMN(Z$50))))+(IF(ISNA(INDEX('1. Вставить из конвертера'!$1:$1048576,MATCH($C88,'1. Вставить из конвертера'!$A:$A,0),COLUMN(Z$50))),0,INDEX('1. Вставить из конвертера'!$1:$1048576,MATCH($C88,'1. Вставить из конвертера'!$A:$A,0),COLUMN(Z$50))))+(IF(ISNA(INDEX('1. Вставить из конвертера'!$1:$1048576,MATCH($D88,'1. Вставить из конвертера'!$A:$A,0),COLUMN(Z$50))),0,INDEX('1. Вставить из конвертера'!$1:$1048576,MATCH($D88,'1. Вставить из конвертера'!$A:$A,0),COLUMN(Z$50))))</f>
        <v>0</v>
      </c>
      <c r="AA65" s="29">
        <f>(IF(ISNA(INDEX('1. Вставить из конвертера'!$1:$1048576,MATCH($B88,'1. Вставить из конвертера'!$A:$A,0),COLUMN(AA$50))),0,INDEX('1. Вставить из конвертера'!$1:$1048576,MATCH($B88,'1. Вставить из конвертера'!$A:$A,0),COLUMN(AA$50))))+(IF(ISNA(INDEX('1. Вставить из конвертера'!$1:$1048576,MATCH($C88,'1. Вставить из конвертера'!$A:$A,0),COLUMN(AA$50))),0,INDEX('1. Вставить из конвертера'!$1:$1048576,MATCH($C88,'1. Вставить из конвертера'!$A:$A,0),COLUMN(AA$50))))+(IF(ISNA(INDEX('1. Вставить из конвертера'!$1:$1048576,MATCH($D88,'1. Вставить из конвертера'!$A:$A,0),COLUMN(AA$50))),0,INDEX('1. Вставить из конвертера'!$1:$1048576,MATCH($D88,'1. Вставить из конвертера'!$A:$A,0),COLUMN(AA$50))))</f>
        <v>0</v>
      </c>
      <c r="AB65" s="29">
        <f>(IF(ISNA(INDEX('1. Вставить из конвертера'!$1:$1048576,MATCH($B88,'1. Вставить из конвертера'!$A:$A,0),COLUMN(AB$50))),0,INDEX('1. Вставить из конвертера'!$1:$1048576,MATCH($B88,'1. Вставить из конвертера'!$A:$A,0),COLUMN(AB$50))))+(IF(ISNA(INDEX('1. Вставить из конвертера'!$1:$1048576,MATCH($C88,'1. Вставить из конвертера'!$A:$A,0),COLUMN(AB$50))),0,INDEX('1. Вставить из конвертера'!$1:$1048576,MATCH($C88,'1. Вставить из конвертера'!$A:$A,0),COLUMN(AB$50))))+(IF(ISNA(INDEX('1. Вставить из конвертера'!$1:$1048576,MATCH($D88,'1. Вставить из конвертера'!$A:$A,0),COLUMN(AB$50))),0,INDEX('1. Вставить из конвертера'!$1:$1048576,MATCH($D88,'1. Вставить из конвертера'!$A:$A,0),COLUMN(AB$50))))</f>
        <v>0</v>
      </c>
      <c r="AC65" s="29">
        <f>(IF(ISNA(INDEX('1. Вставить из конвертера'!$1:$1048576,MATCH($B88,'1. Вставить из конвертера'!$A:$A,0),COLUMN(AC$50))),0,INDEX('1. Вставить из конвертера'!$1:$1048576,MATCH($B88,'1. Вставить из конвертера'!$A:$A,0),COLUMN(AC$50))))+(IF(ISNA(INDEX('1. Вставить из конвертера'!$1:$1048576,MATCH($C88,'1. Вставить из конвертера'!$A:$A,0),COLUMN(AC$50))),0,INDEX('1. Вставить из конвертера'!$1:$1048576,MATCH($C88,'1. Вставить из конвертера'!$A:$A,0),COLUMN(AC$50))))+(IF(ISNA(INDEX('1. Вставить из конвертера'!$1:$1048576,MATCH($D88,'1. Вставить из конвертера'!$A:$A,0),COLUMN(AC$50))),0,INDEX('1. Вставить из конвертера'!$1:$1048576,MATCH($D88,'1. Вставить из конвертера'!$A:$A,0),COLUMN(AC$50))))</f>
        <v>0</v>
      </c>
      <c r="AD65" s="29">
        <f>(IF(ISNA(INDEX('1. Вставить из конвертера'!$1:$1048576,MATCH($B88,'1. Вставить из конвертера'!$A:$A,0),COLUMN(AD$50))),0,INDEX('1. Вставить из конвертера'!$1:$1048576,MATCH($B88,'1. Вставить из конвертера'!$A:$A,0),COLUMN(AD$50))))+(IF(ISNA(INDEX('1. Вставить из конвертера'!$1:$1048576,MATCH($C88,'1. Вставить из конвертера'!$A:$A,0),COLUMN(AD$50))),0,INDEX('1. Вставить из конвертера'!$1:$1048576,MATCH($C88,'1. Вставить из конвертера'!$A:$A,0),COLUMN(AD$50))))+(IF(ISNA(INDEX('1. Вставить из конвертера'!$1:$1048576,MATCH($D88,'1. Вставить из конвертера'!$A:$A,0),COLUMN(AD$50))),0,INDEX('1. Вставить из конвертера'!$1:$1048576,MATCH($D88,'1. Вставить из конвертера'!$A:$A,0),COLUMN(AD$50))))</f>
        <v>0</v>
      </c>
      <c r="AE65" s="29">
        <f>(IF(ISNA(INDEX('1. Вставить из конвертера'!$1:$1048576,MATCH($B88,'1. Вставить из конвертера'!$A:$A,0),COLUMN(AE$50))),0,INDEX('1. Вставить из конвертера'!$1:$1048576,MATCH($B88,'1. Вставить из конвертера'!$A:$A,0),COLUMN(AE$50))))+(IF(ISNA(INDEX('1. Вставить из конвертера'!$1:$1048576,MATCH($C88,'1. Вставить из конвертера'!$A:$A,0),COLUMN(AE$50))),0,INDEX('1. Вставить из конвертера'!$1:$1048576,MATCH($C88,'1. Вставить из конвертера'!$A:$A,0),COLUMN(AE$50))))+(IF(ISNA(INDEX('1. Вставить из конвертера'!$1:$1048576,MATCH($D88,'1. Вставить из конвертера'!$A:$A,0),COLUMN(AE$50))),0,INDEX('1. Вставить из конвертера'!$1:$1048576,MATCH($D88,'1. Вставить из конвертера'!$A:$A,0),COLUMN(AE$50))))</f>
        <v>0</v>
      </c>
      <c r="AF65" s="29">
        <f>(IF(ISNA(INDEX('1. Вставить из конвертера'!$1:$1048576,MATCH($B88,'1. Вставить из конвертера'!$A:$A,0),COLUMN(AF$50))),0,INDEX('1. Вставить из конвертера'!$1:$1048576,MATCH($B88,'1. Вставить из конвертера'!$A:$A,0),COLUMN(AF$50))))+(IF(ISNA(INDEX('1. Вставить из конвертера'!$1:$1048576,MATCH($C88,'1. Вставить из конвертера'!$A:$A,0),COLUMN(AF$50))),0,INDEX('1. Вставить из конвертера'!$1:$1048576,MATCH($C88,'1. Вставить из конвертера'!$A:$A,0),COLUMN(AF$50))))+(IF(ISNA(INDEX('1. Вставить из конвертера'!$1:$1048576,MATCH($D88,'1. Вставить из конвертера'!$A:$A,0),COLUMN(AF$50))),0,INDEX('1. Вставить из конвертера'!$1:$1048576,MATCH($D88,'1. Вставить из конвертера'!$A:$A,0),COLUMN(AF$50))))</f>
        <v>0</v>
      </c>
      <c r="AG65" s="29">
        <f>(IF(ISNA(INDEX('1. Вставить из конвертера'!$1:$1048576,MATCH($B88,'1. Вставить из конвертера'!$A:$A,0),COLUMN(AG$50))),0,INDEX('1. Вставить из конвертера'!$1:$1048576,MATCH($B88,'1. Вставить из конвертера'!$A:$A,0),COLUMN(AG$50))))+(IF(ISNA(INDEX('1. Вставить из конвертера'!$1:$1048576,MATCH($C88,'1. Вставить из конвертера'!$A:$A,0),COLUMN(AG$50))),0,INDEX('1. Вставить из конвертера'!$1:$1048576,MATCH($C88,'1. Вставить из конвертера'!$A:$A,0),COLUMN(AG$50))))+(IF(ISNA(INDEX('1. Вставить из конвертера'!$1:$1048576,MATCH($D88,'1. Вставить из конвертера'!$A:$A,0),COLUMN(AG$50))),0,INDEX('1. Вставить из конвертера'!$1:$1048576,MATCH($D88,'1. Вставить из конвертера'!$A:$A,0),COLUMN(AG$50))))</f>
        <v>0</v>
      </c>
      <c r="AH65" s="29">
        <f>(IF(ISNA(INDEX('1. Вставить из конвертера'!$1:$1048576,MATCH($B88,'1. Вставить из конвертера'!$A:$A,0),COLUMN(AH$50))),0,INDEX('1. Вставить из конвертера'!$1:$1048576,MATCH($B88,'1. Вставить из конвертера'!$A:$A,0),COLUMN(AH$50))))+(IF(ISNA(INDEX('1. Вставить из конвертера'!$1:$1048576,MATCH($C88,'1. Вставить из конвертера'!$A:$A,0),COLUMN(AH$50))),0,INDEX('1. Вставить из конвертера'!$1:$1048576,MATCH($C88,'1. Вставить из конвертера'!$A:$A,0),COLUMN(AH$50))))+(IF(ISNA(INDEX('1. Вставить из конвертера'!$1:$1048576,MATCH($D88,'1. Вставить из конвертера'!$A:$A,0),COLUMN(AH$50))),0,INDEX('1. Вставить из конвертера'!$1:$1048576,MATCH($D88,'1. Вставить из конвертера'!$A:$A,0),COLUMN(AH$50))))</f>
        <v>0</v>
      </c>
      <c r="AI65" s="29">
        <f>(IF(ISNA(INDEX('1. Вставить из конвертера'!$1:$1048576,MATCH($B88,'1. Вставить из конвертера'!$A:$A,0),COLUMN(AI$50))),0,INDEX('1. Вставить из конвертера'!$1:$1048576,MATCH($B88,'1. Вставить из конвертера'!$A:$A,0),COLUMN(AI$50))))+(IF(ISNA(INDEX('1. Вставить из конвертера'!$1:$1048576,MATCH($C88,'1. Вставить из конвертера'!$A:$A,0),COLUMN(AI$50))),0,INDEX('1. Вставить из конвертера'!$1:$1048576,MATCH($C88,'1. Вставить из конвертера'!$A:$A,0),COLUMN(AI$50))))+(IF(ISNA(INDEX('1. Вставить из конвертера'!$1:$1048576,MATCH($D88,'1. Вставить из конвертера'!$A:$A,0),COLUMN(AI$50))),0,INDEX('1. Вставить из конвертера'!$1:$1048576,MATCH($D88,'1. Вставить из конвертера'!$A:$A,0),COLUMN(AI$50))))</f>
        <v>0</v>
      </c>
      <c r="AJ65" s="29">
        <f>(IF(ISNA(INDEX('1. Вставить из конвертера'!$1:$1048576,MATCH($B88,'1. Вставить из конвертера'!$A:$A,0),COLUMN(AJ$50))),0,INDEX('1. Вставить из конвертера'!$1:$1048576,MATCH($B88,'1. Вставить из конвертера'!$A:$A,0),COLUMN(AJ$50))))+(IF(ISNA(INDEX('1. Вставить из конвертера'!$1:$1048576,MATCH($C88,'1. Вставить из конвертера'!$A:$A,0),COLUMN(AJ$50))),0,INDEX('1. Вставить из конвертера'!$1:$1048576,MATCH($C88,'1. Вставить из конвертера'!$A:$A,0),COLUMN(AJ$50))))+(IF(ISNA(INDEX('1. Вставить из конвертера'!$1:$1048576,MATCH($D88,'1. Вставить из конвертера'!$A:$A,0),COLUMN(AJ$50))),0,INDEX('1. Вставить из конвертера'!$1:$1048576,MATCH($D88,'1. Вставить из конвертера'!$A:$A,0),COLUMN(AJ$50))))</f>
        <v>0</v>
      </c>
      <c r="AK65" s="29">
        <f>(IF(ISNA(INDEX('1. Вставить из конвертера'!$1:$1048576,MATCH($B88,'1. Вставить из конвертера'!$A:$A,0),COLUMN(AK$50))),0,INDEX('1. Вставить из конвертера'!$1:$1048576,MATCH($B88,'1. Вставить из конвертера'!$A:$A,0),COLUMN(AK$50))))+(IF(ISNA(INDEX('1. Вставить из конвертера'!$1:$1048576,MATCH($C88,'1. Вставить из конвертера'!$A:$A,0),COLUMN(AK$50))),0,INDEX('1. Вставить из конвертера'!$1:$1048576,MATCH($C88,'1. Вставить из конвертера'!$A:$A,0),COLUMN(AK$50))))+(IF(ISNA(INDEX('1. Вставить из конвертера'!$1:$1048576,MATCH($D88,'1. Вставить из конвертера'!$A:$A,0),COLUMN(AK$50))),0,INDEX('1. Вставить из конвертера'!$1:$1048576,MATCH($D88,'1. Вставить из конвертера'!$A:$A,0),COLUMN(AK$50))))</f>
        <v>0</v>
      </c>
      <c r="AL65" s="29">
        <f>(IF(ISNA(INDEX('1. Вставить из конвертера'!$1:$1048576,MATCH($B88,'1. Вставить из конвертера'!$A:$A,0),COLUMN(AL$50))),0,INDEX('1. Вставить из конвертера'!$1:$1048576,MATCH($B88,'1. Вставить из конвертера'!$A:$A,0),COLUMN(AL$50))))+(IF(ISNA(INDEX('1. Вставить из конвертера'!$1:$1048576,MATCH($C88,'1. Вставить из конвертера'!$A:$A,0),COLUMN(AL$50))),0,INDEX('1. Вставить из конвертера'!$1:$1048576,MATCH($C88,'1. Вставить из конвертера'!$A:$A,0),COLUMN(AL$50))))+(IF(ISNA(INDEX('1. Вставить из конвертера'!$1:$1048576,MATCH($D88,'1. Вставить из конвертера'!$A:$A,0),COLUMN(AL$50))),0,INDEX('1. Вставить из конвертера'!$1:$1048576,MATCH($D88,'1. Вставить из конвертера'!$A:$A,0),COLUMN(AL$50))))</f>
        <v>0</v>
      </c>
      <c r="AM65" s="29">
        <f>(IF(ISNA(INDEX('1. Вставить из конвертера'!$1:$1048576,MATCH($B88,'1. Вставить из конвертера'!$A:$A,0),COLUMN(AM$50))),0,INDEX('1. Вставить из конвертера'!$1:$1048576,MATCH($B88,'1. Вставить из конвертера'!$A:$A,0),COLUMN(AM$50))))+(IF(ISNA(INDEX('1. Вставить из конвертера'!$1:$1048576,MATCH($C88,'1. Вставить из конвертера'!$A:$A,0),COLUMN(AM$50))),0,INDEX('1. Вставить из конвертера'!$1:$1048576,MATCH($C88,'1. Вставить из конвертера'!$A:$A,0),COLUMN(AM$50))))+(IF(ISNA(INDEX('1. Вставить из конвертера'!$1:$1048576,MATCH($D88,'1. Вставить из конвертера'!$A:$A,0),COLUMN(AM$50))),0,INDEX('1. Вставить из конвертера'!$1:$1048576,MATCH($D88,'1. Вставить из конвертера'!$A:$A,0),COLUMN(AM$50))))</f>
        <v>0</v>
      </c>
      <c r="AN65" s="29">
        <f>(IF(ISNA(INDEX('1. Вставить из конвертера'!$1:$1048576,MATCH($B88,'1. Вставить из конвертера'!$A:$A,0),COLUMN(AN$50))),0,INDEX('1. Вставить из конвертера'!$1:$1048576,MATCH($B88,'1. Вставить из конвертера'!$A:$A,0),COLUMN(AN$50))))+(IF(ISNA(INDEX('1. Вставить из конвертера'!$1:$1048576,MATCH($C88,'1. Вставить из конвертера'!$A:$A,0),COLUMN(AN$50))),0,INDEX('1. Вставить из конвертера'!$1:$1048576,MATCH($C88,'1. Вставить из конвертера'!$A:$A,0),COLUMN(AN$50))))+(IF(ISNA(INDEX('1. Вставить из конвертера'!$1:$1048576,MATCH($D88,'1. Вставить из конвертера'!$A:$A,0),COLUMN(AN$50))),0,INDEX('1. Вставить из конвертера'!$1:$1048576,MATCH($D88,'1. Вставить из конвертера'!$A:$A,0),COLUMN(AN$50))))</f>
        <v>0</v>
      </c>
      <c r="AO65" s="29">
        <f>(IF(ISNA(INDEX('1. Вставить из конвертера'!$1:$1048576,MATCH($B88,'1. Вставить из конвертера'!$A:$A,0),COLUMN(AO$50))),0,INDEX('1. Вставить из конвертера'!$1:$1048576,MATCH($B88,'1. Вставить из конвертера'!$A:$A,0),COLUMN(AO$50))))+(IF(ISNA(INDEX('1. Вставить из конвертера'!$1:$1048576,MATCH($C88,'1. Вставить из конвертера'!$A:$A,0),COLUMN(AO$50))),0,INDEX('1. Вставить из конвертера'!$1:$1048576,MATCH($C88,'1. Вставить из конвертера'!$A:$A,0),COLUMN(AO$50))))+(IF(ISNA(INDEX('1. Вставить из конвертера'!$1:$1048576,MATCH($D88,'1. Вставить из конвертера'!$A:$A,0),COLUMN(AO$50))),0,INDEX('1. Вставить из конвертера'!$1:$1048576,MATCH($D88,'1. Вставить из конвертера'!$A:$A,0),COLUMN(AO$50))))</f>
        <v>0</v>
      </c>
      <c r="AP65" s="29">
        <f>(IF(ISNA(INDEX('1. Вставить из конвертера'!$1:$1048576,MATCH($B88,'1. Вставить из конвертера'!$A:$A,0),COLUMN(AP$50))),0,INDEX('1. Вставить из конвертера'!$1:$1048576,MATCH($B88,'1. Вставить из конвертера'!$A:$A,0),COLUMN(AP$50))))+(IF(ISNA(INDEX('1. Вставить из конвертера'!$1:$1048576,MATCH($C88,'1. Вставить из конвертера'!$A:$A,0),COLUMN(AP$50))),0,INDEX('1. Вставить из конвертера'!$1:$1048576,MATCH($C88,'1. Вставить из конвертера'!$A:$A,0),COLUMN(AP$50))))+(IF(ISNA(INDEX('1. Вставить из конвертера'!$1:$1048576,MATCH($D88,'1. Вставить из конвертера'!$A:$A,0),COLUMN(AP$50))),0,INDEX('1. Вставить из конвертера'!$1:$1048576,MATCH($D88,'1. Вставить из конвертера'!$A:$A,0),COLUMN(AP$50))))</f>
        <v>0</v>
      </c>
      <c r="AQ65" s="29">
        <f>(IF(ISNA(INDEX('1. Вставить из конвертера'!$1:$1048576,MATCH($B88,'1. Вставить из конвертера'!$A:$A,0),COLUMN(AQ$50))),0,INDEX('1. Вставить из конвертера'!$1:$1048576,MATCH($B88,'1. Вставить из конвертера'!$A:$A,0),COLUMN(AQ$50))))+(IF(ISNA(INDEX('1. Вставить из конвертера'!$1:$1048576,MATCH($C88,'1. Вставить из конвертера'!$A:$A,0),COLUMN(AQ$50))),0,INDEX('1. Вставить из конвертера'!$1:$1048576,MATCH($C88,'1. Вставить из конвертера'!$A:$A,0),COLUMN(AQ$50))))+(IF(ISNA(INDEX('1. Вставить из конвертера'!$1:$1048576,MATCH($D88,'1. Вставить из конвертера'!$A:$A,0),COLUMN(AQ$50))),0,INDEX('1. Вставить из конвертера'!$1:$1048576,MATCH($D88,'1. Вставить из конвертера'!$A:$A,0),COLUMN(AQ$50))))</f>
        <v>0</v>
      </c>
      <c r="AR65" s="29">
        <f>(IF(ISNA(INDEX('1. Вставить из конвертера'!$1:$1048576,MATCH($B88,'1. Вставить из конвертера'!$A:$A,0),COLUMN(AR$50))),0,INDEX('1. Вставить из конвертера'!$1:$1048576,MATCH($B88,'1. Вставить из конвертера'!$A:$A,0),COLUMN(AR$50))))+(IF(ISNA(INDEX('1. Вставить из конвертера'!$1:$1048576,MATCH($C88,'1. Вставить из конвертера'!$A:$A,0),COLUMN(AR$50))),0,INDEX('1. Вставить из конвертера'!$1:$1048576,MATCH($C88,'1. Вставить из конвертера'!$A:$A,0),COLUMN(AR$50))))+(IF(ISNA(INDEX('1. Вставить из конвертера'!$1:$1048576,MATCH($D88,'1. Вставить из конвертера'!$A:$A,0),COLUMN(AR$50))),0,INDEX('1. Вставить из конвертера'!$1:$1048576,MATCH($D88,'1. Вставить из конвертера'!$A:$A,0),COLUMN(AR$50))))</f>
        <v>0</v>
      </c>
      <c r="AS65" s="29">
        <f>(IF(ISNA(INDEX('1. Вставить из конвертера'!$1:$1048576,MATCH($B88,'1. Вставить из конвертера'!$A:$A,0),COLUMN(AS$50))),0,INDEX('1. Вставить из конвертера'!$1:$1048576,MATCH($B88,'1. Вставить из конвертера'!$A:$A,0),COLUMN(AS$50))))+(IF(ISNA(INDEX('1. Вставить из конвертера'!$1:$1048576,MATCH($C88,'1. Вставить из конвертера'!$A:$A,0),COLUMN(AS$50))),0,INDEX('1. Вставить из конвертера'!$1:$1048576,MATCH($C88,'1. Вставить из конвертера'!$A:$A,0),COLUMN(AS$50))))+(IF(ISNA(INDEX('1. Вставить из конвертера'!$1:$1048576,MATCH($D88,'1. Вставить из конвертера'!$A:$A,0),COLUMN(AS$50))),0,INDEX('1. Вставить из конвертера'!$1:$1048576,MATCH($D88,'1. Вставить из конвертера'!$A:$A,0),COLUMN(AS$50))))</f>
        <v>0</v>
      </c>
      <c r="AT65" s="29">
        <f>(IF(ISNA(INDEX('1. Вставить из конвертера'!$1:$1048576,MATCH($B88,'1. Вставить из конвертера'!$A:$A,0),COLUMN(AT$50))),0,INDEX('1. Вставить из конвертера'!$1:$1048576,MATCH($B88,'1. Вставить из конвертера'!$A:$A,0),COLUMN(AT$50))))+(IF(ISNA(INDEX('1. Вставить из конвертера'!$1:$1048576,MATCH($C88,'1. Вставить из конвертера'!$A:$A,0),COLUMN(AT$50))),0,INDEX('1. Вставить из конвертера'!$1:$1048576,MATCH($C88,'1. Вставить из конвертера'!$A:$A,0),COLUMN(AT$50))))+(IF(ISNA(INDEX('1. Вставить из конвертера'!$1:$1048576,MATCH($D88,'1. Вставить из конвертера'!$A:$A,0),COLUMN(AT$50))),0,INDEX('1. Вставить из конвертера'!$1:$1048576,MATCH($D88,'1. Вставить из конвертера'!$A:$A,0),COLUMN(AT$50))))</f>
        <v>0</v>
      </c>
      <c r="AU65" s="29">
        <f>(IF(ISNA(INDEX('1. Вставить из конвертера'!$1:$1048576,MATCH($B88,'1. Вставить из конвертера'!$A:$A,0),COLUMN(AU$50))),0,INDEX('1. Вставить из конвертера'!$1:$1048576,MATCH($B88,'1. Вставить из конвертера'!$A:$A,0),COLUMN(AU$50))))+(IF(ISNA(INDEX('1. Вставить из конвертера'!$1:$1048576,MATCH($C88,'1. Вставить из конвертера'!$A:$A,0),COLUMN(AU$50))),0,INDEX('1. Вставить из конвертера'!$1:$1048576,MATCH($C88,'1. Вставить из конвертера'!$A:$A,0),COLUMN(AU$50))))+(IF(ISNA(INDEX('1. Вставить из конвертера'!$1:$1048576,MATCH($D88,'1. Вставить из конвертера'!$A:$A,0),COLUMN(AU$50))),0,INDEX('1. Вставить из конвертера'!$1:$1048576,MATCH($D88,'1. Вставить из конвертера'!$A:$A,0),COLUMN(AU$50))))</f>
        <v>0</v>
      </c>
      <c r="AV65" s="29">
        <f>(IF(ISNA(INDEX('1. Вставить из конвертера'!$1:$1048576,MATCH($B88,'1. Вставить из конвертера'!$A:$A,0),COLUMN(AV$50))),0,INDEX('1. Вставить из конвертера'!$1:$1048576,MATCH($B88,'1. Вставить из конвертера'!$A:$A,0),COLUMN(AV$50))))+(IF(ISNA(INDEX('1. Вставить из конвертера'!$1:$1048576,MATCH($C88,'1. Вставить из конвертера'!$A:$A,0),COLUMN(AV$50))),0,INDEX('1. Вставить из конвертера'!$1:$1048576,MATCH($C88,'1. Вставить из конвертера'!$A:$A,0),COLUMN(AV$50))))+(IF(ISNA(INDEX('1. Вставить из конвертера'!$1:$1048576,MATCH($D88,'1. Вставить из конвертера'!$A:$A,0),COLUMN(AV$50))),0,INDEX('1. Вставить из конвертера'!$1:$1048576,MATCH($D88,'1. Вставить из конвертера'!$A:$A,0),COLUMN(AV$50))))</f>
        <v>0</v>
      </c>
      <c r="AW65" s="29">
        <f>(IF(ISNA(INDEX('1. Вставить из конвертера'!$1:$1048576,MATCH($B88,'1. Вставить из конвертера'!$A:$A,0),COLUMN(AW$50))),0,INDEX('1. Вставить из конвертера'!$1:$1048576,MATCH($B88,'1. Вставить из конвертера'!$A:$A,0),COLUMN(AW$50))))+(IF(ISNA(INDEX('1. Вставить из конвертера'!$1:$1048576,MATCH($C88,'1. Вставить из конвертера'!$A:$A,0),COLUMN(AW$50))),0,INDEX('1. Вставить из конвертера'!$1:$1048576,MATCH($C88,'1. Вставить из конвертера'!$A:$A,0),COLUMN(AW$50))))+(IF(ISNA(INDEX('1. Вставить из конвертера'!$1:$1048576,MATCH($D88,'1. Вставить из конвертера'!$A:$A,0),COLUMN(AW$50))),0,INDEX('1. Вставить из конвертера'!$1:$1048576,MATCH($D88,'1. Вставить из конвертера'!$A:$A,0),COLUMN(AW$50))))</f>
        <v>0</v>
      </c>
      <c r="AX65" s="29">
        <f>(IF(ISNA(INDEX('1. Вставить из конвертера'!$1:$1048576,MATCH($B88,'1. Вставить из конвертера'!$A:$A,0),COLUMN(AX$50))),0,INDEX('1. Вставить из конвертера'!$1:$1048576,MATCH($B88,'1. Вставить из конвертера'!$A:$A,0),COLUMN(AX$50))))+(IF(ISNA(INDEX('1. Вставить из конвертера'!$1:$1048576,MATCH($C88,'1. Вставить из конвертера'!$A:$A,0),COLUMN(AX$50))),0,INDEX('1. Вставить из конвертера'!$1:$1048576,MATCH($C88,'1. Вставить из конвертера'!$A:$A,0),COLUMN(AX$50))))+(IF(ISNA(INDEX('1. Вставить из конвертера'!$1:$1048576,MATCH($D88,'1. Вставить из конвертера'!$A:$A,0),COLUMN(AX$50))),0,INDEX('1. Вставить из конвертера'!$1:$1048576,MATCH($D88,'1. Вставить из конвертера'!$A:$A,0),COLUMN(AX$50))))</f>
        <v>0</v>
      </c>
      <c r="AY65" s="29">
        <f>(IF(ISNA(INDEX('1. Вставить из конвертера'!$1:$1048576,MATCH($B88,'1. Вставить из конвертера'!$A:$A,0),COLUMN(AY$50))),0,INDEX('1. Вставить из конвертера'!$1:$1048576,MATCH($B88,'1. Вставить из конвертера'!$A:$A,0),COLUMN(AY$50))))+(IF(ISNA(INDEX('1. Вставить из конвертера'!$1:$1048576,MATCH($C88,'1. Вставить из конвертера'!$A:$A,0),COLUMN(AY$50))),0,INDEX('1. Вставить из конвертера'!$1:$1048576,MATCH($C88,'1. Вставить из конвертера'!$A:$A,0),COLUMN(AY$50))))+(IF(ISNA(INDEX('1. Вставить из конвертера'!$1:$1048576,MATCH($D88,'1. Вставить из конвертера'!$A:$A,0),COLUMN(AY$50))),0,INDEX('1. Вставить из конвертера'!$1:$1048576,MATCH($D88,'1. Вставить из конвертера'!$A:$A,0),COLUMN(AY$50))))</f>
        <v>0</v>
      </c>
      <c r="AZ65" s="29">
        <f>(IF(ISNA(INDEX('1. Вставить из конвертера'!$1:$1048576,MATCH($B88,'1. Вставить из конвертера'!$A:$A,0),COLUMN(AZ$50))),0,INDEX('1. Вставить из конвертера'!$1:$1048576,MATCH($B88,'1. Вставить из конвертера'!$A:$A,0),COLUMN(AZ$50))))+(IF(ISNA(INDEX('1. Вставить из конвертера'!$1:$1048576,MATCH($C88,'1. Вставить из конвертера'!$A:$A,0),COLUMN(AZ$50))),0,INDEX('1. Вставить из конвертера'!$1:$1048576,MATCH($C88,'1. Вставить из конвертера'!$A:$A,0),COLUMN(AZ$50))))+(IF(ISNA(INDEX('1. Вставить из конвертера'!$1:$1048576,MATCH($D88,'1. Вставить из конвертера'!$A:$A,0),COLUMN(AZ$50))),0,INDEX('1. Вставить из конвертера'!$1:$1048576,MATCH($D88,'1. Вставить из конвертера'!$A:$A,0),COLUMN(AZ$50))))</f>
        <v>0</v>
      </c>
      <c r="BA65" s="29">
        <f>(IF(ISNA(INDEX('1. Вставить из конвертера'!$1:$1048576,MATCH($B88,'1. Вставить из конвертера'!$A:$A,0),COLUMN(BA$50))),0,INDEX('1. Вставить из конвертера'!$1:$1048576,MATCH($B88,'1. Вставить из конвертера'!$A:$A,0),COLUMN(BA$50))))+(IF(ISNA(INDEX('1. Вставить из конвертера'!$1:$1048576,MATCH($C88,'1. Вставить из конвертера'!$A:$A,0),COLUMN(BA$50))),0,INDEX('1. Вставить из конвертера'!$1:$1048576,MATCH($C88,'1. Вставить из конвертера'!$A:$A,0),COLUMN(BA$50))))+(IF(ISNA(INDEX('1. Вставить из конвертера'!$1:$1048576,MATCH($D88,'1. Вставить из конвертера'!$A:$A,0),COLUMN(BA$50))),0,INDEX('1. Вставить из конвертера'!$1:$1048576,MATCH($D88,'1. Вставить из конвертера'!$A:$A,0),COLUMN(BA$50))))</f>
        <v>0</v>
      </c>
      <c r="BB65" s="29">
        <f>(IF(ISNA(INDEX('1. Вставить из конвертера'!$1:$1048576,MATCH($B88,'1. Вставить из конвертера'!$A:$A,0),COLUMN(BB$50))),0,INDEX('1. Вставить из конвертера'!$1:$1048576,MATCH($B88,'1. Вставить из конвертера'!$A:$A,0),COLUMN(BB$50))))+(IF(ISNA(INDEX('1. Вставить из конвертера'!$1:$1048576,MATCH($C88,'1. Вставить из конвертера'!$A:$A,0),COLUMN(BB$50))),0,INDEX('1. Вставить из конвертера'!$1:$1048576,MATCH($C88,'1. Вставить из конвертера'!$A:$A,0),COLUMN(BB$50))))+(IF(ISNA(INDEX('1. Вставить из конвертера'!$1:$1048576,MATCH($D88,'1. Вставить из конвертера'!$A:$A,0),COLUMN(BB$50))),0,INDEX('1. Вставить из конвертера'!$1:$1048576,MATCH($D88,'1. Вставить из конвертера'!$A:$A,0),COLUMN(BB$50))))</f>
        <v>0</v>
      </c>
      <c r="BC65" s="29">
        <f>(IF(ISNA(INDEX('1. Вставить из конвертера'!$1:$1048576,MATCH($B88,'1. Вставить из конвертера'!$A:$A,0),COLUMN(BC$50))),0,INDEX('1. Вставить из конвертера'!$1:$1048576,MATCH($B88,'1. Вставить из конвертера'!$A:$A,0),COLUMN(BC$50))))+(IF(ISNA(INDEX('1. Вставить из конвертера'!$1:$1048576,MATCH($C88,'1. Вставить из конвертера'!$A:$A,0),COLUMN(BC$50))),0,INDEX('1. Вставить из конвертера'!$1:$1048576,MATCH($C88,'1. Вставить из конвертера'!$A:$A,0),COLUMN(BC$50))))+(IF(ISNA(INDEX('1. Вставить из конвертера'!$1:$1048576,MATCH($D88,'1. Вставить из конвертера'!$A:$A,0),COLUMN(BC$50))),0,INDEX('1. Вставить из конвертера'!$1:$1048576,MATCH($D88,'1. Вставить из конвертера'!$A:$A,0),COLUMN(BC$50))))</f>
        <v>0</v>
      </c>
      <c r="BD65" s="29">
        <f>(IF(ISNA(INDEX('1. Вставить из конвертера'!$1:$1048576,MATCH($B88,'1. Вставить из конвертера'!$A:$A,0),COLUMN(BD$50))),0,INDEX('1. Вставить из конвертера'!$1:$1048576,MATCH($B88,'1. Вставить из конвертера'!$A:$A,0),COLUMN(BD$50))))+(IF(ISNA(INDEX('1. Вставить из конвертера'!$1:$1048576,MATCH($C88,'1. Вставить из конвертера'!$A:$A,0),COLUMN(BD$50))),0,INDEX('1. Вставить из конвертера'!$1:$1048576,MATCH($C88,'1. Вставить из конвертера'!$A:$A,0),COLUMN(BD$50))))+(IF(ISNA(INDEX('1. Вставить из конвертера'!$1:$1048576,MATCH($D88,'1. Вставить из конвертера'!$A:$A,0),COLUMN(BD$50))),0,INDEX('1. Вставить из конвертера'!$1:$1048576,MATCH($D88,'1. Вставить из конвертера'!$A:$A,0),COLUMN(BD$50))))</f>
        <v>0</v>
      </c>
      <c r="BE65" s="29">
        <f>(IF(ISNA(INDEX('1. Вставить из конвертера'!$1:$1048576,MATCH($B88,'1. Вставить из конвертера'!$A:$A,0),COLUMN(BE$50))),0,INDEX('1. Вставить из конвертера'!$1:$1048576,MATCH($B88,'1. Вставить из конвертера'!$A:$A,0),COLUMN(BE$50))))+(IF(ISNA(INDEX('1. Вставить из конвертера'!$1:$1048576,MATCH($C88,'1. Вставить из конвертера'!$A:$A,0),COLUMN(BE$50))),0,INDEX('1. Вставить из конвертера'!$1:$1048576,MATCH($C88,'1. Вставить из конвертера'!$A:$A,0),COLUMN(BE$50))))+(IF(ISNA(INDEX('1. Вставить из конвертера'!$1:$1048576,MATCH($D88,'1. Вставить из конвертера'!$A:$A,0),COLUMN(BE$50))),0,INDEX('1. Вставить из конвертера'!$1:$1048576,MATCH($D88,'1. Вставить из конвертера'!$A:$A,0),COLUMN(BE$50))))</f>
        <v>0</v>
      </c>
      <c r="BF65" s="29">
        <f>(IF(ISNA(INDEX('1. Вставить из конвертера'!$1:$1048576,MATCH($B88,'1. Вставить из конвертера'!$A:$A,0),COLUMN(BF$50))),0,INDEX('1. Вставить из конвертера'!$1:$1048576,MATCH($B88,'1. Вставить из конвертера'!$A:$A,0),COLUMN(BF$50))))+(IF(ISNA(INDEX('1. Вставить из конвертера'!$1:$1048576,MATCH($C88,'1. Вставить из конвертера'!$A:$A,0),COLUMN(BF$50))),0,INDEX('1. Вставить из конвертера'!$1:$1048576,MATCH($C88,'1. Вставить из конвертера'!$A:$A,0),COLUMN(BF$50))))+(IF(ISNA(INDEX('1. Вставить из конвертера'!$1:$1048576,MATCH($D88,'1. Вставить из конвертера'!$A:$A,0),COLUMN(BF$50))),0,INDEX('1. Вставить из конвертера'!$1:$1048576,MATCH($D88,'1. Вставить из конвертера'!$A:$A,0),COLUMN(BF$50))))</f>
        <v>0</v>
      </c>
      <c r="BG65" s="29">
        <f>(IF(ISNA(INDEX('1. Вставить из конвертера'!$1:$1048576,MATCH($B88,'1. Вставить из конвертера'!$A:$A,0),COLUMN(BG$50))),0,INDEX('1. Вставить из конвертера'!$1:$1048576,MATCH($B88,'1. Вставить из конвертера'!$A:$A,0),COLUMN(BG$50))))+(IF(ISNA(INDEX('1. Вставить из конвертера'!$1:$1048576,MATCH($C88,'1. Вставить из конвертера'!$A:$A,0),COLUMN(BG$50))),0,INDEX('1. Вставить из конвертера'!$1:$1048576,MATCH($C88,'1. Вставить из конвертера'!$A:$A,0),COLUMN(BG$50))))+(IF(ISNA(INDEX('1. Вставить из конвертера'!$1:$1048576,MATCH($D88,'1. Вставить из конвертера'!$A:$A,0),COLUMN(BG$50))),0,INDEX('1. Вставить из конвертера'!$1:$1048576,MATCH($D88,'1. Вставить из конвертера'!$A:$A,0),COLUMN(BG$50))))</f>
        <v>0</v>
      </c>
      <c r="BH65" s="29">
        <f>(IF(ISNA(INDEX('1. Вставить из конвертера'!$1:$1048576,MATCH($B88,'1. Вставить из конвертера'!$A:$A,0),COLUMN(BH$50))),0,INDEX('1. Вставить из конвертера'!$1:$1048576,MATCH($B88,'1. Вставить из конвертера'!$A:$A,0),COLUMN(BH$50))))+(IF(ISNA(INDEX('1. Вставить из конвертера'!$1:$1048576,MATCH($C88,'1. Вставить из конвертера'!$A:$A,0),COLUMN(BH$50))),0,INDEX('1. Вставить из конвертера'!$1:$1048576,MATCH($C88,'1. Вставить из конвертера'!$A:$A,0),COLUMN(BH$50))))+(IF(ISNA(INDEX('1. Вставить из конвертера'!$1:$1048576,MATCH($D88,'1. Вставить из конвертера'!$A:$A,0),COLUMN(BH$50))),0,INDEX('1. Вставить из конвертера'!$1:$1048576,MATCH($D88,'1. Вставить из конвертера'!$A:$A,0),COLUMN(BH$50))))</f>
        <v>0</v>
      </c>
      <c r="BI65" s="29">
        <f>(IF(ISNA(INDEX('1. Вставить из конвертера'!$1:$1048576,MATCH($B88,'1. Вставить из конвертера'!$A:$A,0),COLUMN(BI$50))),0,INDEX('1. Вставить из конвертера'!$1:$1048576,MATCH($B88,'1. Вставить из конвертера'!$A:$A,0),COLUMN(BI$50))))+(IF(ISNA(INDEX('1. Вставить из конвертера'!$1:$1048576,MATCH($C88,'1. Вставить из конвертера'!$A:$A,0),COLUMN(BI$50))),0,INDEX('1. Вставить из конвертера'!$1:$1048576,MATCH($C88,'1. Вставить из конвертера'!$A:$A,0),COLUMN(BI$50))))+(IF(ISNA(INDEX('1. Вставить из конвертера'!$1:$1048576,MATCH($D88,'1. Вставить из конвертера'!$A:$A,0),COLUMN(BI$50))),0,INDEX('1. Вставить из конвертера'!$1:$1048576,MATCH($D88,'1. Вставить из конвертера'!$A:$A,0),COLUMN(BI$50))))</f>
        <v>0</v>
      </c>
      <c r="BJ65" s="29">
        <f>(IF(ISNA(INDEX('1. Вставить из конвертера'!$1:$1048576,MATCH($B88,'1. Вставить из конвертера'!$A:$A,0),COLUMN(BJ$50))),0,INDEX('1. Вставить из конвертера'!$1:$1048576,MATCH($B88,'1. Вставить из конвертера'!$A:$A,0),COLUMN(BJ$50))))+(IF(ISNA(INDEX('1. Вставить из конвертера'!$1:$1048576,MATCH($C88,'1. Вставить из конвертера'!$A:$A,0),COLUMN(BJ$50))),0,INDEX('1. Вставить из конвертера'!$1:$1048576,MATCH($C88,'1. Вставить из конвертера'!$A:$A,0),COLUMN(BJ$50))))+(IF(ISNA(INDEX('1. Вставить из конвертера'!$1:$1048576,MATCH($D88,'1. Вставить из конвертера'!$A:$A,0),COLUMN(BJ$50))),0,INDEX('1. Вставить из конвертера'!$1:$1048576,MATCH($D88,'1. Вставить из конвертера'!$A:$A,0),COLUMN(BJ$50))))</f>
        <v>0</v>
      </c>
      <c r="BK65" s="29">
        <f>(IF(ISNA(INDEX('1. Вставить из конвертера'!$1:$1048576,MATCH($B88,'1. Вставить из конвертера'!$A:$A,0),COLUMN(BK$50))),0,INDEX('1. Вставить из конвертера'!$1:$1048576,MATCH($B88,'1. Вставить из конвертера'!$A:$A,0),COLUMN(BK$50))))+(IF(ISNA(INDEX('1. Вставить из конвертера'!$1:$1048576,MATCH($C88,'1. Вставить из конвертера'!$A:$A,0),COLUMN(BK$50))),0,INDEX('1. Вставить из конвертера'!$1:$1048576,MATCH($C88,'1. Вставить из конвертера'!$A:$A,0),COLUMN(BK$50))))+(IF(ISNA(INDEX('1. Вставить из конвертера'!$1:$1048576,MATCH($D88,'1. Вставить из конвертера'!$A:$A,0),COLUMN(BK$50))),0,INDEX('1. Вставить из конвертера'!$1:$1048576,MATCH($D88,'1. Вставить из конвертера'!$A:$A,0),COLUMN(BK$50))))</f>
        <v>0</v>
      </c>
      <c r="BL65" s="29">
        <f>(IF(ISNA(INDEX('1. Вставить из конвертера'!$1:$1048576,MATCH($B88,'1. Вставить из конвертера'!$A:$A,0),COLUMN(BL$50))),0,INDEX('1. Вставить из конвертера'!$1:$1048576,MATCH($B88,'1. Вставить из конвертера'!$A:$A,0),COLUMN(BL$50))))+(IF(ISNA(INDEX('1. Вставить из конвертера'!$1:$1048576,MATCH($C88,'1. Вставить из конвертера'!$A:$A,0),COLUMN(BL$50))),0,INDEX('1. Вставить из конвертера'!$1:$1048576,MATCH($C88,'1. Вставить из конвертера'!$A:$A,0),COLUMN(BL$50))))+(IF(ISNA(INDEX('1. Вставить из конвертера'!$1:$1048576,MATCH($D88,'1. Вставить из конвертера'!$A:$A,0),COLUMN(BL$50))),0,INDEX('1. Вставить из конвертера'!$1:$1048576,MATCH($D88,'1. Вставить из конвертера'!$A:$A,0),COLUMN(BL$50))))</f>
        <v>0</v>
      </c>
      <c r="BM65" s="29">
        <f>(IF(ISNA(INDEX('1. Вставить из конвертера'!$1:$1048576,MATCH($B88,'1. Вставить из конвертера'!$A:$A,0),COLUMN(BM$50))),0,INDEX('1. Вставить из конвертера'!$1:$1048576,MATCH($B88,'1. Вставить из конвертера'!$A:$A,0),COLUMN(BM$50))))+(IF(ISNA(INDEX('1. Вставить из конвертера'!$1:$1048576,MATCH($C88,'1. Вставить из конвертера'!$A:$A,0),COLUMN(BM$50))),0,INDEX('1. Вставить из конвертера'!$1:$1048576,MATCH($C88,'1. Вставить из конвертера'!$A:$A,0),COLUMN(BM$50))))+(IF(ISNA(INDEX('1. Вставить из конвертера'!$1:$1048576,MATCH($D88,'1. Вставить из конвертера'!$A:$A,0),COLUMN(BM$50))),0,INDEX('1. Вставить из конвертера'!$1:$1048576,MATCH($D88,'1. Вставить из конвертера'!$A:$A,0),COLUMN(BM$50))))</f>
        <v>0</v>
      </c>
      <c r="BN65" s="29">
        <f>(IF(ISNA(INDEX('1. Вставить из конвертера'!$1:$1048576,MATCH($B88,'1. Вставить из конвертера'!$A:$A,0),COLUMN(BN$50))),0,INDEX('1. Вставить из конвертера'!$1:$1048576,MATCH($B88,'1. Вставить из конвертера'!$A:$A,0),COLUMN(BN$50))))+(IF(ISNA(INDEX('1. Вставить из конвертера'!$1:$1048576,MATCH($C88,'1. Вставить из конвертера'!$A:$A,0),COLUMN(BN$50))),0,INDEX('1. Вставить из конвертера'!$1:$1048576,MATCH($C88,'1. Вставить из конвертера'!$A:$A,0),COLUMN(BN$50))))+(IF(ISNA(INDEX('1. Вставить из конвертера'!$1:$1048576,MATCH($D88,'1. Вставить из конвертера'!$A:$A,0),COLUMN(BN$50))),0,INDEX('1. Вставить из конвертера'!$1:$1048576,MATCH($D88,'1. Вставить из конвертера'!$A:$A,0),COLUMN(BN$50))))</f>
        <v>0</v>
      </c>
      <c r="BO65" s="29">
        <f>(IF(ISNA(INDEX('1. Вставить из конвертера'!$1:$1048576,MATCH($B88,'1. Вставить из конвертера'!$A:$A,0),COLUMN(BO$50))),0,INDEX('1. Вставить из конвертера'!$1:$1048576,MATCH($B88,'1. Вставить из конвертера'!$A:$A,0),COLUMN(BO$50))))+(IF(ISNA(INDEX('1. Вставить из конвертера'!$1:$1048576,MATCH($C88,'1. Вставить из конвертера'!$A:$A,0),COLUMN(BO$50))),0,INDEX('1. Вставить из конвертера'!$1:$1048576,MATCH($C88,'1. Вставить из конвертера'!$A:$A,0),COLUMN(BO$50))))+(IF(ISNA(INDEX('1. Вставить из конвертера'!$1:$1048576,MATCH($D88,'1. Вставить из конвертера'!$A:$A,0),COLUMN(BO$50))),0,INDEX('1. Вставить из конвертера'!$1:$1048576,MATCH($D88,'1. Вставить из конвертера'!$A:$A,0),COLUMN(BO$50))))</f>
        <v>0</v>
      </c>
      <c r="BP65" s="29">
        <f>(IF(ISNA(INDEX('1. Вставить из конвертера'!$1:$1048576,MATCH($B88,'1. Вставить из конвертера'!$A:$A,0),COLUMN(BP$50))),0,INDEX('1. Вставить из конвертера'!$1:$1048576,MATCH($B88,'1. Вставить из конвертера'!$A:$A,0),COLUMN(BP$50))))+(IF(ISNA(INDEX('1. Вставить из конвертера'!$1:$1048576,MATCH($C88,'1. Вставить из конвертера'!$A:$A,0),COLUMN(BP$50))),0,INDEX('1. Вставить из конвертера'!$1:$1048576,MATCH($C88,'1. Вставить из конвертера'!$A:$A,0),COLUMN(BP$50))))+(IF(ISNA(INDEX('1. Вставить из конвертера'!$1:$1048576,MATCH($D88,'1. Вставить из конвертера'!$A:$A,0),COLUMN(BP$50))),0,INDEX('1. Вставить из конвертера'!$1:$1048576,MATCH($D88,'1. Вставить из конвертера'!$A:$A,0),COLUMN(BP$50))))</f>
        <v>0</v>
      </c>
      <c r="BQ65" s="29">
        <f>(IF(ISNA(INDEX('1. Вставить из конвертера'!$1:$1048576,MATCH($B88,'1. Вставить из конвертера'!$A:$A,0),COLUMN(BQ$50))),0,INDEX('1. Вставить из конвертера'!$1:$1048576,MATCH($B88,'1. Вставить из конвертера'!$A:$A,0),COLUMN(BQ$50))))+(IF(ISNA(INDEX('1. Вставить из конвертера'!$1:$1048576,MATCH($C88,'1. Вставить из конвертера'!$A:$A,0),COLUMN(BQ$50))),0,INDEX('1. Вставить из конвертера'!$1:$1048576,MATCH($C88,'1. Вставить из конвертера'!$A:$A,0),COLUMN(BQ$50))))+(IF(ISNA(INDEX('1. Вставить из конвертера'!$1:$1048576,MATCH($D88,'1. Вставить из конвертера'!$A:$A,0),COLUMN(BQ$50))),0,INDEX('1. Вставить из конвертера'!$1:$1048576,MATCH($D88,'1. Вставить из конвертера'!$A:$A,0),COLUMN(BQ$50))))</f>
        <v>0</v>
      </c>
      <c r="BR65" s="29">
        <f>(IF(ISNA(INDEX('1. Вставить из конвертера'!$1:$1048576,MATCH($B88,'1. Вставить из конвертера'!$A:$A,0),COLUMN(BR$50))),0,INDEX('1. Вставить из конвертера'!$1:$1048576,MATCH($B88,'1. Вставить из конвертера'!$A:$A,0),COLUMN(BR$50))))+(IF(ISNA(INDEX('1. Вставить из конвертера'!$1:$1048576,MATCH($C88,'1. Вставить из конвертера'!$A:$A,0),COLUMN(BR$50))),0,INDEX('1. Вставить из конвертера'!$1:$1048576,MATCH($C88,'1. Вставить из конвертера'!$A:$A,0),COLUMN(BR$50))))+(IF(ISNA(INDEX('1. Вставить из конвертера'!$1:$1048576,MATCH($D88,'1. Вставить из конвертера'!$A:$A,0),COLUMN(BR$50))),0,INDEX('1. Вставить из конвертера'!$1:$1048576,MATCH($D88,'1. Вставить из конвертера'!$A:$A,0),COLUMN(BR$50))))</f>
        <v>0</v>
      </c>
      <c r="BS65" s="29">
        <f>(IF(ISNA(INDEX('1. Вставить из конвертера'!$1:$1048576,MATCH($B88,'1. Вставить из конвертера'!$A:$A,0),COLUMN(BS$50))),0,INDEX('1. Вставить из конвертера'!$1:$1048576,MATCH($B88,'1. Вставить из конвертера'!$A:$A,0),COLUMN(BS$50))))+(IF(ISNA(INDEX('1. Вставить из конвертера'!$1:$1048576,MATCH($C88,'1. Вставить из конвертера'!$A:$A,0),COLUMN(BS$50))),0,INDEX('1. Вставить из конвертера'!$1:$1048576,MATCH($C88,'1. Вставить из конвертера'!$A:$A,0),COLUMN(BS$50))))+(IF(ISNA(INDEX('1. Вставить из конвертера'!$1:$1048576,MATCH($D88,'1. Вставить из конвертера'!$A:$A,0),COLUMN(BS$50))),0,INDEX('1. Вставить из конвертера'!$1:$1048576,MATCH($D88,'1. Вставить из конвертера'!$A:$A,0),COLUMN(BS$50))))</f>
        <v>0</v>
      </c>
      <c r="BT65" s="29">
        <f>(IF(ISNA(INDEX('1. Вставить из конвертера'!$1:$1048576,MATCH($B88,'1. Вставить из конвертера'!$A:$A,0),COLUMN(BT$50))),0,INDEX('1. Вставить из конвертера'!$1:$1048576,MATCH($B88,'1. Вставить из конвертера'!$A:$A,0),COLUMN(BT$50))))+(IF(ISNA(INDEX('1. Вставить из конвертера'!$1:$1048576,MATCH($C88,'1. Вставить из конвертера'!$A:$A,0),COLUMN(BT$50))),0,INDEX('1. Вставить из конвертера'!$1:$1048576,MATCH($C88,'1. Вставить из конвертера'!$A:$A,0),COLUMN(BT$50))))+(IF(ISNA(INDEX('1. Вставить из конвертера'!$1:$1048576,MATCH($D88,'1. Вставить из конвертера'!$A:$A,0),COLUMN(BT$50))),0,INDEX('1. Вставить из конвертера'!$1:$1048576,MATCH($D88,'1. Вставить из конвертера'!$A:$A,0),COLUMN(BT$50))))</f>
        <v>0</v>
      </c>
      <c r="BU65" s="29">
        <f>(IF(ISNA(INDEX('1. Вставить из конвертера'!$1:$1048576,MATCH($B88,'1. Вставить из конвертера'!$A:$A,0),COLUMN(BU$50))),0,INDEX('1. Вставить из конвертера'!$1:$1048576,MATCH($B88,'1. Вставить из конвертера'!$A:$A,0),COLUMN(BU$50))))+(IF(ISNA(INDEX('1. Вставить из конвертера'!$1:$1048576,MATCH($C88,'1. Вставить из конвертера'!$A:$A,0),COLUMN(BU$50))),0,INDEX('1. Вставить из конвертера'!$1:$1048576,MATCH($C88,'1. Вставить из конвертера'!$A:$A,0),COLUMN(BU$50))))+(IF(ISNA(INDEX('1. Вставить из конвертера'!$1:$1048576,MATCH($D88,'1. Вставить из конвертера'!$A:$A,0),COLUMN(BU$50))),0,INDEX('1. Вставить из конвертера'!$1:$1048576,MATCH($D88,'1. Вставить из конвертера'!$A:$A,0),COLUMN(BU$50))))</f>
        <v>0</v>
      </c>
      <c r="BV65" s="29">
        <f>(IF(ISNA(INDEX('1. Вставить из конвертера'!$1:$1048576,MATCH($B88,'1. Вставить из конвертера'!$A:$A,0),COLUMN(BV$50))),0,INDEX('1. Вставить из конвертера'!$1:$1048576,MATCH($B88,'1. Вставить из конвертера'!$A:$A,0),COLUMN(BV$50))))+(IF(ISNA(INDEX('1. Вставить из конвертера'!$1:$1048576,MATCH($C88,'1. Вставить из конвертера'!$A:$A,0),COLUMN(BV$50))),0,INDEX('1. Вставить из конвертера'!$1:$1048576,MATCH($C88,'1. Вставить из конвертера'!$A:$A,0),COLUMN(BV$50))))+(IF(ISNA(INDEX('1. Вставить из конвертера'!$1:$1048576,MATCH($D88,'1. Вставить из конвертера'!$A:$A,0),COLUMN(BV$50))),0,INDEX('1. Вставить из конвертера'!$1:$1048576,MATCH($D88,'1. Вставить из конвертера'!$A:$A,0),COLUMN(BV$50))))</f>
        <v>0</v>
      </c>
    </row>
    <row r="66" spans="1:74" s="29" customFormat="1">
      <c r="A66" s="62" t="s">
        <v>148</v>
      </c>
      <c r="B66" s="29">
        <f>(IF(ISNA(INDEX('1. Вставить из конвертера'!$1:$1048576,MATCH($B89,'1. Вставить из конвертера'!$A:$A,0),COLUMN(B$50))),0,INDEX('1. Вставить из конвертера'!$1:$1048576,MATCH($B89,'1. Вставить из конвертера'!$A:$A,0),COLUMN(B$50))))+(IF(ISNA(INDEX('1. Вставить из конвертера'!$1:$1048576,MATCH($C89,'1. Вставить из конвертера'!$A:$A,0),COLUMN(B$50))),0,INDEX('1. Вставить из конвертера'!$1:$1048576,MATCH($C89,'1. Вставить из конвертера'!$A:$A,0),COLUMN(B$50))))+(IF(ISNA(INDEX('1. Вставить из конвертера'!$1:$1048576,MATCH($D89,'1. Вставить из конвертера'!$A:$A,0),COLUMN(B$50))),0,INDEX('1. Вставить из конвертера'!$1:$1048576,MATCH($D89,'1. Вставить из конвертера'!$A:$A,0),COLUMN(B$50))))</f>
        <v>0</v>
      </c>
      <c r="C66" s="29">
        <f>(IF(ISNA(INDEX('1. Вставить из конвертера'!$1:$1048576,MATCH($B89,'1. Вставить из конвертера'!$A:$A,0),COLUMN(C$50))),0,INDEX('1. Вставить из конвертера'!$1:$1048576,MATCH($B89,'1. Вставить из конвертера'!$A:$A,0),COLUMN(C$50))))+(IF(ISNA(INDEX('1. Вставить из конвертера'!$1:$1048576,MATCH($C89,'1. Вставить из конвертера'!$A:$A,0),COLUMN(C$50))),0,INDEX('1. Вставить из конвертера'!$1:$1048576,MATCH($C89,'1. Вставить из конвертера'!$A:$A,0),COLUMN(C$50))))+(IF(ISNA(INDEX('1. Вставить из конвертера'!$1:$1048576,MATCH($D89,'1. Вставить из конвертера'!$A:$A,0),COLUMN(C$50))),0,INDEX('1. Вставить из конвертера'!$1:$1048576,MATCH($D89,'1. Вставить из конвертера'!$A:$A,0),COLUMN(C$50))))</f>
        <v>0</v>
      </c>
      <c r="D66" s="29">
        <f>(IF(ISNA(INDEX('1. Вставить из конвертера'!$1:$1048576,MATCH($B89,'1. Вставить из конвертера'!$A:$A,0),COLUMN(D$50))),0,INDEX('1. Вставить из конвертера'!$1:$1048576,MATCH($B89,'1. Вставить из конвертера'!$A:$A,0),COLUMN(D$50))))+(IF(ISNA(INDEX('1. Вставить из конвертера'!$1:$1048576,MATCH($C89,'1. Вставить из конвертера'!$A:$A,0),COLUMN(D$50))),0,INDEX('1. Вставить из конвертера'!$1:$1048576,MATCH($C89,'1. Вставить из конвертера'!$A:$A,0),COLUMN(D$50))))+(IF(ISNA(INDEX('1. Вставить из конвертера'!$1:$1048576,MATCH($D89,'1. Вставить из конвертера'!$A:$A,0),COLUMN(D$50))),0,INDEX('1. Вставить из конвертера'!$1:$1048576,MATCH($D89,'1. Вставить из конвертера'!$A:$A,0),COLUMN(D$50))))</f>
        <v>0</v>
      </c>
      <c r="E66" s="29">
        <f>(IF(ISNA(INDEX('1. Вставить из конвертера'!$1:$1048576,MATCH($B89,'1. Вставить из конвертера'!$A:$A,0),COLUMN(E$50))),0,INDEX('1. Вставить из конвертера'!$1:$1048576,MATCH($B89,'1. Вставить из конвертера'!$A:$A,0),COLUMN(E$50))))+(IF(ISNA(INDEX('1. Вставить из конвертера'!$1:$1048576,MATCH($C89,'1. Вставить из конвертера'!$A:$A,0),COLUMN(E$50))),0,INDEX('1. Вставить из конвертера'!$1:$1048576,MATCH($C89,'1. Вставить из конвертера'!$A:$A,0),COLUMN(E$50))))+(IF(ISNA(INDEX('1. Вставить из конвертера'!$1:$1048576,MATCH($D89,'1. Вставить из конвертера'!$A:$A,0),COLUMN(E$50))),0,INDEX('1. Вставить из конвертера'!$1:$1048576,MATCH($D89,'1. Вставить из конвертера'!$A:$A,0),COLUMN(E$50))))</f>
        <v>0</v>
      </c>
      <c r="F66" s="29">
        <f>(IF(ISNA(INDEX('1. Вставить из конвертера'!$1:$1048576,MATCH($B89,'1. Вставить из конвертера'!$A:$A,0),COLUMN(F$50))),0,INDEX('1. Вставить из конвертера'!$1:$1048576,MATCH($B89,'1. Вставить из конвертера'!$A:$A,0),COLUMN(F$50))))+(IF(ISNA(INDEX('1. Вставить из конвертера'!$1:$1048576,MATCH($C89,'1. Вставить из конвертера'!$A:$A,0),COLUMN(F$50))),0,INDEX('1. Вставить из конвертера'!$1:$1048576,MATCH($C89,'1. Вставить из конвертера'!$A:$A,0),COLUMN(F$50))))+(IF(ISNA(INDEX('1. Вставить из конвертера'!$1:$1048576,MATCH($D89,'1. Вставить из конвертера'!$A:$A,0),COLUMN(F$50))),0,INDEX('1. Вставить из конвертера'!$1:$1048576,MATCH($D89,'1. Вставить из конвертера'!$A:$A,0),COLUMN(F$50))))</f>
        <v>0</v>
      </c>
      <c r="G66" s="29">
        <f>(IF(ISNA(INDEX('1. Вставить из конвертера'!$1:$1048576,MATCH($B89,'1. Вставить из конвертера'!$A:$A,0),COLUMN(G$50))),0,INDEX('1. Вставить из конвертера'!$1:$1048576,MATCH($B89,'1. Вставить из конвертера'!$A:$A,0),COLUMN(G$50))))+(IF(ISNA(INDEX('1. Вставить из конвертера'!$1:$1048576,MATCH($C89,'1. Вставить из конвертера'!$A:$A,0),COLUMN(G$50))),0,INDEX('1. Вставить из конвертера'!$1:$1048576,MATCH($C89,'1. Вставить из конвертера'!$A:$A,0),COLUMN(G$50))))+(IF(ISNA(INDEX('1. Вставить из конвертера'!$1:$1048576,MATCH($D89,'1. Вставить из конвертера'!$A:$A,0),COLUMN(G$50))),0,INDEX('1. Вставить из конвертера'!$1:$1048576,MATCH($D89,'1. Вставить из конвертера'!$A:$A,0),COLUMN(G$50))))</f>
        <v>0</v>
      </c>
      <c r="H66" s="29">
        <f>(IF(ISNA(INDEX('1. Вставить из конвертера'!$1:$1048576,MATCH($B89,'1. Вставить из конвертера'!$A:$A,0),COLUMN(H$50))),0,INDEX('1. Вставить из конвертера'!$1:$1048576,MATCH($B89,'1. Вставить из конвертера'!$A:$A,0),COLUMN(H$50))))+(IF(ISNA(INDEX('1. Вставить из конвертера'!$1:$1048576,MATCH($C89,'1. Вставить из конвертера'!$A:$A,0),COLUMN(H$50))),0,INDEX('1. Вставить из конвертера'!$1:$1048576,MATCH($C89,'1. Вставить из конвертера'!$A:$A,0),COLUMN(H$50))))+(IF(ISNA(INDEX('1. Вставить из конвертера'!$1:$1048576,MATCH($D89,'1. Вставить из конвертера'!$A:$A,0),COLUMN(H$50))),0,INDEX('1. Вставить из конвертера'!$1:$1048576,MATCH($D89,'1. Вставить из конвертера'!$A:$A,0),COLUMN(H$50))))</f>
        <v>0</v>
      </c>
      <c r="I66" s="29">
        <f>(IF(ISNA(INDEX('1. Вставить из конвертера'!$1:$1048576,MATCH($B89,'1. Вставить из конвертера'!$A:$A,0),COLUMN(I$50))),0,INDEX('1. Вставить из конвертера'!$1:$1048576,MATCH($B89,'1. Вставить из конвертера'!$A:$A,0),COLUMN(I$50))))+(IF(ISNA(INDEX('1. Вставить из конвертера'!$1:$1048576,MATCH($C89,'1. Вставить из конвертера'!$A:$A,0),COLUMN(I$50))),0,INDEX('1. Вставить из конвертера'!$1:$1048576,MATCH($C89,'1. Вставить из конвертера'!$A:$A,0),COLUMN(I$50))))+(IF(ISNA(INDEX('1. Вставить из конвертера'!$1:$1048576,MATCH($D89,'1. Вставить из конвертера'!$A:$A,0),COLUMN(I$50))),0,INDEX('1. Вставить из конвертера'!$1:$1048576,MATCH($D89,'1. Вставить из конвертера'!$A:$A,0),COLUMN(I$50))))</f>
        <v>0</v>
      </c>
      <c r="J66" s="29">
        <f>(IF(ISNA(INDEX('1. Вставить из конвертера'!$1:$1048576,MATCH($B89,'1. Вставить из конвертера'!$A:$A,0),COLUMN(J$50))),0,INDEX('1. Вставить из конвертера'!$1:$1048576,MATCH($B89,'1. Вставить из конвертера'!$A:$A,0),COLUMN(J$50))))+(IF(ISNA(INDEX('1. Вставить из конвертера'!$1:$1048576,MATCH($C89,'1. Вставить из конвертера'!$A:$A,0),COLUMN(J$50))),0,INDEX('1. Вставить из конвертера'!$1:$1048576,MATCH($C89,'1. Вставить из конвертера'!$A:$A,0),COLUMN(J$50))))+(IF(ISNA(INDEX('1. Вставить из конвертера'!$1:$1048576,MATCH($D89,'1. Вставить из конвертера'!$A:$A,0),COLUMN(J$50))),0,INDEX('1. Вставить из конвертера'!$1:$1048576,MATCH($D89,'1. Вставить из конвертера'!$A:$A,0),COLUMN(J$50))))</f>
        <v>0</v>
      </c>
      <c r="K66" s="29">
        <f>(IF(ISNA(INDEX('1. Вставить из конвертера'!$1:$1048576,MATCH($B89,'1. Вставить из конвертера'!$A:$A,0),COLUMN(K$50))),0,INDEX('1. Вставить из конвертера'!$1:$1048576,MATCH($B89,'1. Вставить из конвертера'!$A:$A,0),COLUMN(K$50))))+(IF(ISNA(INDEX('1. Вставить из конвертера'!$1:$1048576,MATCH($C89,'1. Вставить из конвертера'!$A:$A,0),COLUMN(K$50))),0,INDEX('1. Вставить из конвертера'!$1:$1048576,MATCH($C89,'1. Вставить из конвертера'!$A:$A,0),COLUMN(K$50))))+(IF(ISNA(INDEX('1. Вставить из конвертера'!$1:$1048576,MATCH($D89,'1. Вставить из конвертера'!$A:$A,0),COLUMN(K$50))),0,INDEX('1. Вставить из конвертера'!$1:$1048576,MATCH($D89,'1. Вставить из конвертера'!$A:$A,0),COLUMN(K$50))))</f>
        <v>0</v>
      </c>
      <c r="L66" s="29">
        <f>(IF(ISNA(INDEX('1. Вставить из конвертера'!$1:$1048576,MATCH($B89,'1. Вставить из конвертера'!$A:$A,0),COLUMN(L$50))),0,INDEX('1. Вставить из конвертера'!$1:$1048576,MATCH($B89,'1. Вставить из конвертера'!$A:$A,0),COLUMN(L$50))))+(IF(ISNA(INDEX('1. Вставить из конвертера'!$1:$1048576,MATCH($C89,'1. Вставить из конвертера'!$A:$A,0),COLUMN(L$50))),0,INDEX('1. Вставить из конвертера'!$1:$1048576,MATCH($C89,'1. Вставить из конвертера'!$A:$A,0),COLUMN(L$50))))+(IF(ISNA(INDEX('1. Вставить из конвертера'!$1:$1048576,MATCH($D89,'1. Вставить из конвертера'!$A:$A,0),COLUMN(L$50))),0,INDEX('1. Вставить из конвертера'!$1:$1048576,MATCH($D89,'1. Вставить из конвертера'!$A:$A,0),COLUMN(L$50))))</f>
        <v>0</v>
      </c>
      <c r="M66" s="29">
        <f>(IF(ISNA(INDEX('1. Вставить из конвертера'!$1:$1048576,MATCH($B89,'1. Вставить из конвертера'!$A:$A,0),COLUMN(M$50))),0,INDEX('1. Вставить из конвертера'!$1:$1048576,MATCH($B89,'1. Вставить из конвертера'!$A:$A,0),COLUMN(M$50))))+(IF(ISNA(INDEX('1. Вставить из конвертера'!$1:$1048576,MATCH($C89,'1. Вставить из конвертера'!$A:$A,0),COLUMN(M$50))),0,INDEX('1. Вставить из конвертера'!$1:$1048576,MATCH($C89,'1. Вставить из конвертера'!$A:$A,0),COLUMN(M$50))))+(IF(ISNA(INDEX('1. Вставить из конвертера'!$1:$1048576,MATCH($D89,'1. Вставить из конвертера'!$A:$A,0),COLUMN(M$50))),0,INDEX('1. Вставить из конвертера'!$1:$1048576,MATCH($D89,'1. Вставить из конвертера'!$A:$A,0),COLUMN(M$50))))</f>
        <v>0</v>
      </c>
      <c r="N66" s="29">
        <f>(IF(ISNA(INDEX('1. Вставить из конвертера'!$1:$1048576,MATCH($B89,'1. Вставить из конвертера'!$A:$A,0),COLUMN(N$50))),0,INDEX('1. Вставить из конвертера'!$1:$1048576,MATCH($B89,'1. Вставить из конвертера'!$A:$A,0),COLUMN(N$50))))+(IF(ISNA(INDEX('1. Вставить из конвертера'!$1:$1048576,MATCH($C89,'1. Вставить из конвертера'!$A:$A,0),COLUMN(N$50))),0,INDEX('1. Вставить из конвертера'!$1:$1048576,MATCH($C89,'1. Вставить из конвертера'!$A:$A,0),COLUMN(N$50))))+(IF(ISNA(INDEX('1. Вставить из конвертера'!$1:$1048576,MATCH($D89,'1. Вставить из конвертера'!$A:$A,0),COLUMN(N$50))),0,INDEX('1. Вставить из конвертера'!$1:$1048576,MATCH($D89,'1. Вставить из конвертера'!$A:$A,0),COLUMN(N$50))))</f>
        <v>0</v>
      </c>
      <c r="O66" s="29">
        <f>(IF(ISNA(INDEX('1. Вставить из конвертера'!$1:$1048576,MATCH($B89,'1. Вставить из конвертера'!$A:$A,0),COLUMN(O$50))),0,INDEX('1. Вставить из конвертера'!$1:$1048576,MATCH($B89,'1. Вставить из конвертера'!$A:$A,0),COLUMN(O$50))))+(IF(ISNA(INDEX('1. Вставить из конвертера'!$1:$1048576,MATCH($C89,'1. Вставить из конвертера'!$A:$A,0),COLUMN(O$50))),0,INDEX('1. Вставить из конвертера'!$1:$1048576,MATCH($C89,'1. Вставить из конвертера'!$A:$A,0),COLUMN(O$50))))+(IF(ISNA(INDEX('1. Вставить из конвертера'!$1:$1048576,MATCH($D89,'1. Вставить из конвертера'!$A:$A,0),COLUMN(O$50))),0,INDEX('1. Вставить из конвертера'!$1:$1048576,MATCH($D89,'1. Вставить из конвертера'!$A:$A,0),COLUMN(O$50))))</f>
        <v>0</v>
      </c>
      <c r="P66" s="29">
        <f>(IF(ISNA(INDEX('1. Вставить из конвертера'!$1:$1048576,MATCH($B89,'1. Вставить из конвертера'!$A:$A,0),COLUMN(P$50))),0,INDEX('1. Вставить из конвертера'!$1:$1048576,MATCH($B89,'1. Вставить из конвертера'!$A:$A,0),COLUMN(P$50))))+(IF(ISNA(INDEX('1. Вставить из конвертера'!$1:$1048576,MATCH($C89,'1. Вставить из конвертера'!$A:$A,0),COLUMN(P$50))),0,INDEX('1. Вставить из конвертера'!$1:$1048576,MATCH($C89,'1. Вставить из конвертера'!$A:$A,0),COLUMN(P$50))))+(IF(ISNA(INDEX('1. Вставить из конвертера'!$1:$1048576,MATCH($D89,'1. Вставить из конвертера'!$A:$A,0),COLUMN(P$50))),0,INDEX('1. Вставить из конвертера'!$1:$1048576,MATCH($D89,'1. Вставить из конвертера'!$A:$A,0),COLUMN(P$50))))</f>
        <v>0</v>
      </c>
      <c r="Q66" s="29">
        <f>(IF(ISNA(INDEX('1. Вставить из конвертера'!$1:$1048576,MATCH($B89,'1. Вставить из конвертера'!$A:$A,0),COLUMN(Q$50))),0,INDEX('1. Вставить из конвертера'!$1:$1048576,MATCH($B89,'1. Вставить из конвертера'!$A:$A,0),COLUMN(Q$50))))+(IF(ISNA(INDEX('1. Вставить из конвертера'!$1:$1048576,MATCH($C89,'1. Вставить из конвертера'!$A:$A,0),COLUMN(Q$50))),0,INDEX('1. Вставить из конвертера'!$1:$1048576,MATCH($C89,'1. Вставить из конвертера'!$A:$A,0),COLUMN(Q$50))))+(IF(ISNA(INDEX('1. Вставить из конвертера'!$1:$1048576,MATCH($D89,'1. Вставить из конвертера'!$A:$A,0),COLUMN(Q$50))),0,INDEX('1. Вставить из конвертера'!$1:$1048576,MATCH($D89,'1. Вставить из конвертера'!$A:$A,0),COLUMN(Q$50))))</f>
        <v>0</v>
      </c>
      <c r="R66" s="29">
        <f>(IF(ISNA(INDEX('1. Вставить из конвертера'!$1:$1048576,MATCH($B89,'1. Вставить из конвертера'!$A:$A,0),COLUMN(R$50))),0,INDEX('1. Вставить из конвертера'!$1:$1048576,MATCH($B89,'1. Вставить из конвертера'!$A:$A,0),COLUMN(R$50))))+(IF(ISNA(INDEX('1. Вставить из конвертера'!$1:$1048576,MATCH($C89,'1. Вставить из конвертера'!$A:$A,0),COLUMN(R$50))),0,INDEX('1. Вставить из конвертера'!$1:$1048576,MATCH($C89,'1. Вставить из конвертера'!$A:$A,0),COLUMN(R$50))))+(IF(ISNA(INDEX('1. Вставить из конвертера'!$1:$1048576,MATCH($D89,'1. Вставить из конвертера'!$A:$A,0),COLUMN(R$50))),0,INDEX('1. Вставить из конвертера'!$1:$1048576,MATCH($D89,'1. Вставить из конвертера'!$A:$A,0),COLUMN(R$50))))</f>
        <v>0</v>
      </c>
      <c r="S66" s="29">
        <f>(IF(ISNA(INDEX('1. Вставить из конвертера'!$1:$1048576,MATCH($B89,'1. Вставить из конвертера'!$A:$A,0),COLUMN(S$50))),0,INDEX('1. Вставить из конвертера'!$1:$1048576,MATCH($B89,'1. Вставить из конвертера'!$A:$A,0),COLUMN(S$50))))+(IF(ISNA(INDEX('1. Вставить из конвертера'!$1:$1048576,MATCH($C89,'1. Вставить из конвертера'!$A:$A,0),COLUMN(S$50))),0,INDEX('1. Вставить из конвертера'!$1:$1048576,MATCH($C89,'1. Вставить из конвертера'!$A:$A,0),COLUMN(S$50))))+(IF(ISNA(INDEX('1. Вставить из конвертера'!$1:$1048576,MATCH($D89,'1. Вставить из конвертера'!$A:$A,0),COLUMN(S$50))),0,INDEX('1. Вставить из конвертера'!$1:$1048576,MATCH($D89,'1. Вставить из конвертера'!$A:$A,0),COLUMN(S$50))))</f>
        <v>0</v>
      </c>
      <c r="T66" s="29">
        <f>(IF(ISNA(INDEX('1. Вставить из конвертера'!$1:$1048576,MATCH($B89,'1. Вставить из конвертера'!$A:$A,0),COLUMN(T$50))),0,INDEX('1. Вставить из конвертера'!$1:$1048576,MATCH($B89,'1. Вставить из конвертера'!$A:$A,0),COLUMN(T$50))))+(IF(ISNA(INDEX('1. Вставить из конвертера'!$1:$1048576,MATCH($C89,'1. Вставить из конвертера'!$A:$A,0),COLUMN(T$50))),0,INDEX('1. Вставить из конвертера'!$1:$1048576,MATCH($C89,'1. Вставить из конвертера'!$A:$A,0),COLUMN(T$50))))+(IF(ISNA(INDEX('1. Вставить из конвертера'!$1:$1048576,MATCH($D89,'1. Вставить из конвертера'!$A:$A,0),COLUMN(T$50))),0,INDEX('1. Вставить из конвертера'!$1:$1048576,MATCH($D89,'1. Вставить из конвертера'!$A:$A,0),COLUMN(T$50))))</f>
        <v>0</v>
      </c>
      <c r="U66" s="29">
        <f>(IF(ISNA(INDEX('1. Вставить из конвертера'!$1:$1048576,MATCH($B89,'1. Вставить из конвертера'!$A:$A,0),COLUMN(U$50))),0,INDEX('1. Вставить из конвертера'!$1:$1048576,MATCH($B89,'1. Вставить из конвертера'!$A:$A,0),COLUMN(U$50))))+(IF(ISNA(INDEX('1. Вставить из конвертера'!$1:$1048576,MATCH($C89,'1. Вставить из конвертера'!$A:$A,0),COLUMN(U$50))),0,INDEX('1. Вставить из конвертера'!$1:$1048576,MATCH($C89,'1. Вставить из конвертера'!$A:$A,0),COLUMN(U$50))))+(IF(ISNA(INDEX('1. Вставить из конвертера'!$1:$1048576,MATCH($D89,'1. Вставить из конвертера'!$A:$A,0),COLUMN(U$50))),0,INDEX('1. Вставить из конвертера'!$1:$1048576,MATCH($D89,'1. Вставить из конвертера'!$A:$A,0),COLUMN(U$50))))</f>
        <v>0</v>
      </c>
      <c r="V66" s="29">
        <f>(IF(ISNA(INDEX('1. Вставить из конвертера'!$1:$1048576,MATCH($B89,'1. Вставить из конвертера'!$A:$A,0),COLUMN(V$50))),0,INDEX('1. Вставить из конвертера'!$1:$1048576,MATCH($B89,'1. Вставить из конвертера'!$A:$A,0),COLUMN(V$50))))+(IF(ISNA(INDEX('1. Вставить из конвертера'!$1:$1048576,MATCH($C89,'1. Вставить из конвертера'!$A:$A,0),COLUMN(V$50))),0,INDEX('1. Вставить из конвертера'!$1:$1048576,MATCH($C89,'1. Вставить из конвертера'!$A:$A,0),COLUMN(V$50))))+(IF(ISNA(INDEX('1. Вставить из конвертера'!$1:$1048576,MATCH($D89,'1. Вставить из конвертера'!$A:$A,0),COLUMN(V$50))),0,INDEX('1. Вставить из конвертера'!$1:$1048576,MATCH($D89,'1. Вставить из конвертера'!$A:$A,0),COLUMN(V$50))))</f>
        <v>0</v>
      </c>
      <c r="W66" s="29">
        <f>(IF(ISNA(INDEX('1. Вставить из конвертера'!$1:$1048576,MATCH($B89,'1. Вставить из конвертера'!$A:$A,0),COLUMN(W$50))),0,INDEX('1. Вставить из конвертера'!$1:$1048576,MATCH($B89,'1. Вставить из конвертера'!$A:$A,0),COLUMN(W$50))))+(IF(ISNA(INDEX('1. Вставить из конвертера'!$1:$1048576,MATCH($C89,'1. Вставить из конвертера'!$A:$A,0),COLUMN(W$50))),0,INDEX('1. Вставить из конвертера'!$1:$1048576,MATCH($C89,'1. Вставить из конвертера'!$A:$A,0),COLUMN(W$50))))+(IF(ISNA(INDEX('1. Вставить из конвертера'!$1:$1048576,MATCH($D89,'1. Вставить из конвертера'!$A:$A,0),COLUMN(W$50))),0,INDEX('1. Вставить из конвертера'!$1:$1048576,MATCH($D89,'1. Вставить из конвертера'!$A:$A,0),COLUMN(W$50))))</f>
        <v>0</v>
      </c>
      <c r="X66" s="29">
        <f>(IF(ISNA(INDEX('1. Вставить из конвертера'!$1:$1048576,MATCH($B89,'1. Вставить из конвертера'!$A:$A,0),COLUMN(X$50))),0,INDEX('1. Вставить из конвертера'!$1:$1048576,MATCH($B89,'1. Вставить из конвертера'!$A:$A,0),COLUMN(X$50))))+(IF(ISNA(INDEX('1. Вставить из конвертера'!$1:$1048576,MATCH($C89,'1. Вставить из конвертера'!$A:$A,0),COLUMN(X$50))),0,INDEX('1. Вставить из конвертера'!$1:$1048576,MATCH($C89,'1. Вставить из конвертера'!$A:$A,0),COLUMN(X$50))))+(IF(ISNA(INDEX('1. Вставить из конвертера'!$1:$1048576,MATCH($D89,'1. Вставить из конвертера'!$A:$A,0),COLUMN(X$50))),0,INDEX('1. Вставить из конвертера'!$1:$1048576,MATCH($D89,'1. Вставить из конвертера'!$A:$A,0),COLUMN(X$50))))</f>
        <v>0</v>
      </c>
      <c r="Y66" s="29">
        <f>(IF(ISNA(INDEX('1. Вставить из конвертера'!$1:$1048576,MATCH($B89,'1. Вставить из конвертера'!$A:$A,0),COLUMN(Y$50))),0,INDEX('1. Вставить из конвертера'!$1:$1048576,MATCH($B89,'1. Вставить из конвертера'!$A:$A,0),COLUMN(Y$50))))+(IF(ISNA(INDEX('1. Вставить из конвертера'!$1:$1048576,MATCH($C89,'1. Вставить из конвертера'!$A:$A,0),COLUMN(Y$50))),0,INDEX('1. Вставить из конвертера'!$1:$1048576,MATCH($C89,'1. Вставить из конвертера'!$A:$A,0),COLUMN(Y$50))))+(IF(ISNA(INDEX('1. Вставить из конвертера'!$1:$1048576,MATCH($D89,'1. Вставить из конвертера'!$A:$A,0),COLUMN(Y$50))),0,INDEX('1. Вставить из конвертера'!$1:$1048576,MATCH($D89,'1. Вставить из конвертера'!$A:$A,0),COLUMN(Y$50))))</f>
        <v>0</v>
      </c>
      <c r="Z66" s="29">
        <f>(IF(ISNA(INDEX('1. Вставить из конвертера'!$1:$1048576,MATCH($B89,'1. Вставить из конвертера'!$A:$A,0),COLUMN(Z$50))),0,INDEX('1. Вставить из конвертера'!$1:$1048576,MATCH($B89,'1. Вставить из конвертера'!$A:$A,0),COLUMN(Z$50))))+(IF(ISNA(INDEX('1. Вставить из конвертера'!$1:$1048576,MATCH($C89,'1. Вставить из конвертера'!$A:$A,0),COLUMN(Z$50))),0,INDEX('1. Вставить из конвертера'!$1:$1048576,MATCH($C89,'1. Вставить из конвертера'!$A:$A,0),COLUMN(Z$50))))+(IF(ISNA(INDEX('1. Вставить из конвертера'!$1:$1048576,MATCH($D89,'1. Вставить из конвертера'!$A:$A,0),COLUMN(Z$50))),0,INDEX('1. Вставить из конвертера'!$1:$1048576,MATCH($D89,'1. Вставить из конвертера'!$A:$A,0),COLUMN(Z$50))))</f>
        <v>0</v>
      </c>
      <c r="AA66" s="29">
        <f>(IF(ISNA(INDEX('1. Вставить из конвертера'!$1:$1048576,MATCH($B89,'1. Вставить из конвертера'!$A:$A,0),COLUMN(AA$50))),0,INDEX('1. Вставить из конвертера'!$1:$1048576,MATCH($B89,'1. Вставить из конвертера'!$A:$A,0),COLUMN(AA$50))))+(IF(ISNA(INDEX('1. Вставить из конвертера'!$1:$1048576,MATCH($C89,'1. Вставить из конвертера'!$A:$A,0),COLUMN(AA$50))),0,INDEX('1. Вставить из конвертера'!$1:$1048576,MATCH($C89,'1. Вставить из конвертера'!$A:$A,0),COLUMN(AA$50))))+(IF(ISNA(INDEX('1. Вставить из конвертера'!$1:$1048576,MATCH($D89,'1. Вставить из конвертера'!$A:$A,0),COLUMN(AA$50))),0,INDEX('1. Вставить из конвертера'!$1:$1048576,MATCH($D89,'1. Вставить из конвертера'!$A:$A,0),COLUMN(AA$50))))</f>
        <v>0</v>
      </c>
      <c r="AB66" s="29">
        <f>(IF(ISNA(INDEX('1. Вставить из конвертера'!$1:$1048576,MATCH($B89,'1. Вставить из конвертера'!$A:$A,0),COLUMN(AB$50))),0,INDEX('1. Вставить из конвертера'!$1:$1048576,MATCH($B89,'1. Вставить из конвертера'!$A:$A,0),COLUMN(AB$50))))+(IF(ISNA(INDEX('1. Вставить из конвертера'!$1:$1048576,MATCH($C89,'1. Вставить из конвертера'!$A:$A,0),COLUMN(AB$50))),0,INDEX('1. Вставить из конвертера'!$1:$1048576,MATCH($C89,'1. Вставить из конвертера'!$A:$A,0),COLUMN(AB$50))))+(IF(ISNA(INDEX('1. Вставить из конвертера'!$1:$1048576,MATCH($D89,'1. Вставить из конвертера'!$A:$A,0),COLUMN(AB$50))),0,INDEX('1. Вставить из конвертера'!$1:$1048576,MATCH($D89,'1. Вставить из конвертера'!$A:$A,0),COLUMN(AB$50))))</f>
        <v>0</v>
      </c>
      <c r="AC66" s="29">
        <f>(IF(ISNA(INDEX('1. Вставить из конвертера'!$1:$1048576,MATCH($B89,'1. Вставить из конвертера'!$A:$A,0),COLUMN(AC$50))),0,INDEX('1. Вставить из конвертера'!$1:$1048576,MATCH($B89,'1. Вставить из конвертера'!$A:$A,0),COLUMN(AC$50))))+(IF(ISNA(INDEX('1. Вставить из конвертера'!$1:$1048576,MATCH($C89,'1. Вставить из конвертера'!$A:$A,0),COLUMN(AC$50))),0,INDEX('1. Вставить из конвертера'!$1:$1048576,MATCH($C89,'1. Вставить из конвертера'!$A:$A,0),COLUMN(AC$50))))+(IF(ISNA(INDEX('1. Вставить из конвертера'!$1:$1048576,MATCH($D89,'1. Вставить из конвертера'!$A:$A,0),COLUMN(AC$50))),0,INDEX('1. Вставить из конвертера'!$1:$1048576,MATCH($D89,'1. Вставить из конвертера'!$A:$A,0),COLUMN(AC$50))))</f>
        <v>0</v>
      </c>
      <c r="AD66" s="29">
        <f>(IF(ISNA(INDEX('1. Вставить из конвертера'!$1:$1048576,MATCH($B89,'1. Вставить из конвертера'!$A:$A,0),COLUMN(AD$50))),0,INDEX('1. Вставить из конвертера'!$1:$1048576,MATCH($B89,'1. Вставить из конвертера'!$A:$A,0),COLUMN(AD$50))))+(IF(ISNA(INDEX('1. Вставить из конвертера'!$1:$1048576,MATCH($C89,'1. Вставить из конвертера'!$A:$A,0),COLUMN(AD$50))),0,INDEX('1. Вставить из конвертера'!$1:$1048576,MATCH($C89,'1. Вставить из конвертера'!$A:$A,0),COLUMN(AD$50))))+(IF(ISNA(INDEX('1. Вставить из конвертера'!$1:$1048576,MATCH($D89,'1. Вставить из конвертера'!$A:$A,0),COLUMN(AD$50))),0,INDEX('1. Вставить из конвертера'!$1:$1048576,MATCH($D89,'1. Вставить из конвертера'!$A:$A,0),COLUMN(AD$50))))</f>
        <v>0</v>
      </c>
      <c r="AE66" s="29">
        <f>(IF(ISNA(INDEX('1. Вставить из конвертера'!$1:$1048576,MATCH($B89,'1. Вставить из конвертера'!$A:$A,0),COLUMN(AE$50))),0,INDEX('1. Вставить из конвертера'!$1:$1048576,MATCH($B89,'1. Вставить из конвертера'!$A:$A,0),COLUMN(AE$50))))+(IF(ISNA(INDEX('1. Вставить из конвертера'!$1:$1048576,MATCH($C89,'1. Вставить из конвертера'!$A:$A,0),COLUMN(AE$50))),0,INDEX('1. Вставить из конвертера'!$1:$1048576,MATCH($C89,'1. Вставить из конвертера'!$A:$A,0),COLUMN(AE$50))))+(IF(ISNA(INDEX('1. Вставить из конвертера'!$1:$1048576,MATCH($D89,'1. Вставить из конвертера'!$A:$A,0),COLUMN(AE$50))),0,INDEX('1. Вставить из конвертера'!$1:$1048576,MATCH($D89,'1. Вставить из конвертера'!$A:$A,0),COLUMN(AE$50))))</f>
        <v>0</v>
      </c>
      <c r="AF66" s="29">
        <f>(IF(ISNA(INDEX('1. Вставить из конвертера'!$1:$1048576,MATCH($B89,'1. Вставить из конвертера'!$A:$A,0),COLUMN(AF$50))),0,INDEX('1. Вставить из конвертера'!$1:$1048576,MATCH($B89,'1. Вставить из конвертера'!$A:$A,0),COLUMN(AF$50))))+(IF(ISNA(INDEX('1. Вставить из конвертера'!$1:$1048576,MATCH($C89,'1. Вставить из конвертера'!$A:$A,0),COLUMN(AF$50))),0,INDEX('1. Вставить из конвертера'!$1:$1048576,MATCH($C89,'1. Вставить из конвертера'!$A:$A,0),COLUMN(AF$50))))+(IF(ISNA(INDEX('1. Вставить из конвертера'!$1:$1048576,MATCH($D89,'1. Вставить из конвертера'!$A:$A,0),COLUMN(AF$50))),0,INDEX('1. Вставить из конвертера'!$1:$1048576,MATCH($D89,'1. Вставить из конвертера'!$A:$A,0),COLUMN(AF$50))))</f>
        <v>0</v>
      </c>
      <c r="AG66" s="29">
        <f>(IF(ISNA(INDEX('1. Вставить из конвертера'!$1:$1048576,MATCH($B89,'1. Вставить из конвертера'!$A:$A,0),COLUMN(AG$50))),0,INDEX('1. Вставить из конвертера'!$1:$1048576,MATCH($B89,'1. Вставить из конвертера'!$A:$A,0),COLUMN(AG$50))))+(IF(ISNA(INDEX('1. Вставить из конвертера'!$1:$1048576,MATCH($C89,'1. Вставить из конвертера'!$A:$A,0),COLUMN(AG$50))),0,INDEX('1. Вставить из конвертера'!$1:$1048576,MATCH($C89,'1. Вставить из конвертера'!$A:$A,0),COLUMN(AG$50))))+(IF(ISNA(INDEX('1. Вставить из конвертера'!$1:$1048576,MATCH($D89,'1. Вставить из конвертера'!$A:$A,0),COLUMN(AG$50))),0,INDEX('1. Вставить из конвертера'!$1:$1048576,MATCH($D89,'1. Вставить из конвертера'!$A:$A,0),COLUMN(AG$50))))</f>
        <v>0</v>
      </c>
      <c r="AH66" s="29">
        <f>(IF(ISNA(INDEX('1. Вставить из конвертера'!$1:$1048576,MATCH($B89,'1. Вставить из конвертера'!$A:$A,0),COLUMN(AH$50))),0,INDEX('1. Вставить из конвертера'!$1:$1048576,MATCH($B89,'1. Вставить из конвертера'!$A:$A,0),COLUMN(AH$50))))+(IF(ISNA(INDEX('1. Вставить из конвертера'!$1:$1048576,MATCH($C89,'1. Вставить из конвертера'!$A:$A,0),COLUMN(AH$50))),0,INDEX('1. Вставить из конвертера'!$1:$1048576,MATCH($C89,'1. Вставить из конвертера'!$A:$A,0),COLUMN(AH$50))))+(IF(ISNA(INDEX('1. Вставить из конвертера'!$1:$1048576,MATCH($D89,'1. Вставить из конвертера'!$A:$A,0),COLUMN(AH$50))),0,INDEX('1. Вставить из конвертера'!$1:$1048576,MATCH($D89,'1. Вставить из конвертера'!$A:$A,0),COLUMN(AH$50))))</f>
        <v>0</v>
      </c>
      <c r="AI66" s="29">
        <f>(IF(ISNA(INDEX('1. Вставить из конвертера'!$1:$1048576,MATCH($B89,'1. Вставить из конвертера'!$A:$A,0),COLUMN(AI$50))),0,INDEX('1. Вставить из конвертера'!$1:$1048576,MATCH($B89,'1. Вставить из конвертера'!$A:$A,0),COLUMN(AI$50))))+(IF(ISNA(INDEX('1. Вставить из конвертера'!$1:$1048576,MATCH($C89,'1. Вставить из конвертера'!$A:$A,0),COLUMN(AI$50))),0,INDEX('1. Вставить из конвертера'!$1:$1048576,MATCH($C89,'1. Вставить из конвертера'!$A:$A,0),COLUMN(AI$50))))+(IF(ISNA(INDEX('1. Вставить из конвертера'!$1:$1048576,MATCH($D89,'1. Вставить из конвертера'!$A:$A,0),COLUMN(AI$50))),0,INDEX('1. Вставить из конвертера'!$1:$1048576,MATCH($D89,'1. Вставить из конвертера'!$A:$A,0),COLUMN(AI$50))))</f>
        <v>0</v>
      </c>
      <c r="AJ66" s="29">
        <f>(IF(ISNA(INDEX('1. Вставить из конвертера'!$1:$1048576,MATCH($B89,'1. Вставить из конвертера'!$A:$A,0),COLUMN(AJ$50))),0,INDEX('1. Вставить из конвертера'!$1:$1048576,MATCH($B89,'1. Вставить из конвертера'!$A:$A,0),COLUMN(AJ$50))))+(IF(ISNA(INDEX('1. Вставить из конвертера'!$1:$1048576,MATCH($C89,'1. Вставить из конвертера'!$A:$A,0),COLUMN(AJ$50))),0,INDEX('1. Вставить из конвертера'!$1:$1048576,MATCH($C89,'1. Вставить из конвертера'!$A:$A,0),COLUMN(AJ$50))))+(IF(ISNA(INDEX('1. Вставить из конвертера'!$1:$1048576,MATCH($D89,'1. Вставить из конвертера'!$A:$A,0),COLUMN(AJ$50))),0,INDEX('1. Вставить из конвертера'!$1:$1048576,MATCH($D89,'1. Вставить из конвертера'!$A:$A,0),COLUMN(AJ$50))))</f>
        <v>0</v>
      </c>
      <c r="AK66" s="29">
        <f>(IF(ISNA(INDEX('1. Вставить из конвертера'!$1:$1048576,MATCH($B89,'1. Вставить из конвертера'!$A:$A,0),COLUMN(AK$50))),0,INDEX('1. Вставить из конвертера'!$1:$1048576,MATCH($B89,'1. Вставить из конвертера'!$A:$A,0),COLUMN(AK$50))))+(IF(ISNA(INDEX('1. Вставить из конвертера'!$1:$1048576,MATCH($C89,'1. Вставить из конвертера'!$A:$A,0),COLUMN(AK$50))),0,INDEX('1. Вставить из конвертера'!$1:$1048576,MATCH($C89,'1. Вставить из конвертера'!$A:$A,0),COLUMN(AK$50))))+(IF(ISNA(INDEX('1. Вставить из конвертера'!$1:$1048576,MATCH($D89,'1. Вставить из конвертера'!$A:$A,0),COLUMN(AK$50))),0,INDEX('1. Вставить из конвертера'!$1:$1048576,MATCH($D89,'1. Вставить из конвертера'!$A:$A,0),COLUMN(AK$50))))</f>
        <v>0</v>
      </c>
      <c r="AL66" s="29">
        <f>(IF(ISNA(INDEX('1. Вставить из конвертера'!$1:$1048576,MATCH($B89,'1. Вставить из конвертера'!$A:$A,0),COLUMN(AL$50))),0,INDEX('1. Вставить из конвертера'!$1:$1048576,MATCH($B89,'1. Вставить из конвертера'!$A:$A,0),COLUMN(AL$50))))+(IF(ISNA(INDEX('1. Вставить из конвертера'!$1:$1048576,MATCH($C89,'1. Вставить из конвертера'!$A:$A,0),COLUMN(AL$50))),0,INDEX('1. Вставить из конвертера'!$1:$1048576,MATCH($C89,'1. Вставить из конвертера'!$A:$A,0),COLUMN(AL$50))))+(IF(ISNA(INDEX('1. Вставить из конвертера'!$1:$1048576,MATCH($D89,'1. Вставить из конвертера'!$A:$A,0),COLUMN(AL$50))),0,INDEX('1. Вставить из конвертера'!$1:$1048576,MATCH($D89,'1. Вставить из конвертера'!$A:$A,0),COLUMN(AL$50))))</f>
        <v>0</v>
      </c>
      <c r="AM66" s="29">
        <f>(IF(ISNA(INDEX('1. Вставить из конвертера'!$1:$1048576,MATCH($B89,'1. Вставить из конвертера'!$A:$A,0),COLUMN(AM$50))),0,INDEX('1. Вставить из конвертера'!$1:$1048576,MATCH($B89,'1. Вставить из конвертера'!$A:$A,0),COLUMN(AM$50))))+(IF(ISNA(INDEX('1. Вставить из конвертера'!$1:$1048576,MATCH($C89,'1. Вставить из конвертера'!$A:$A,0),COLUMN(AM$50))),0,INDEX('1. Вставить из конвертера'!$1:$1048576,MATCH($C89,'1. Вставить из конвертера'!$A:$A,0),COLUMN(AM$50))))+(IF(ISNA(INDEX('1. Вставить из конвертера'!$1:$1048576,MATCH($D89,'1. Вставить из конвертера'!$A:$A,0),COLUMN(AM$50))),0,INDEX('1. Вставить из конвертера'!$1:$1048576,MATCH($D89,'1. Вставить из конвертера'!$A:$A,0),COLUMN(AM$50))))</f>
        <v>0</v>
      </c>
      <c r="AN66" s="29">
        <f>(IF(ISNA(INDEX('1. Вставить из конвертера'!$1:$1048576,MATCH($B89,'1. Вставить из конвертера'!$A:$A,0),COLUMN(AN$50))),0,INDEX('1. Вставить из конвертера'!$1:$1048576,MATCH($B89,'1. Вставить из конвертера'!$A:$A,0),COLUMN(AN$50))))+(IF(ISNA(INDEX('1. Вставить из конвертера'!$1:$1048576,MATCH($C89,'1. Вставить из конвертера'!$A:$A,0),COLUMN(AN$50))),0,INDEX('1. Вставить из конвертера'!$1:$1048576,MATCH($C89,'1. Вставить из конвертера'!$A:$A,0),COLUMN(AN$50))))+(IF(ISNA(INDEX('1. Вставить из конвертера'!$1:$1048576,MATCH($D89,'1. Вставить из конвертера'!$A:$A,0),COLUMN(AN$50))),0,INDEX('1. Вставить из конвертера'!$1:$1048576,MATCH($D89,'1. Вставить из конвертера'!$A:$A,0),COLUMN(AN$50))))</f>
        <v>0</v>
      </c>
      <c r="AO66" s="29">
        <f>(IF(ISNA(INDEX('1. Вставить из конвертера'!$1:$1048576,MATCH($B89,'1. Вставить из конвертера'!$A:$A,0),COLUMN(AO$50))),0,INDEX('1. Вставить из конвертера'!$1:$1048576,MATCH($B89,'1. Вставить из конвертера'!$A:$A,0),COLUMN(AO$50))))+(IF(ISNA(INDEX('1. Вставить из конвертера'!$1:$1048576,MATCH($C89,'1. Вставить из конвертера'!$A:$A,0),COLUMN(AO$50))),0,INDEX('1. Вставить из конвертера'!$1:$1048576,MATCH($C89,'1. Вставить из конвертера'!$A:$A,0),COLUMN(AO$50))))+(IF(ISNA(INDEX('1. Вставить из конвертера'!$1:$1048576,MATCH($D89,'1. Вставить из конвертера'!$A:$A,0),COLUMN(AO$50))),0,INDEX('1. Вставить из конвертера'!$1:$1048576,MATCH($D89,'1. Вставить из конвертера'!$A:$A,0),COLUMN(AO$50))))</f>
        <v>0</v>
      </c>
      <c r="AP66" s="29">
        <f>(IF(ISNA(INDEX('1. Вставить из конвертера'!$1:$1048576,MATCH($B89,'1. Вставить из конвертера'!$A:$A,0),COLUMN(AP$50))),0,INDEX('1. Вставить из конвертера'!$1:$1048576,MATCH($B89,'1. Вставить из конвертера'!$A:$A,0),COLUMN(AP$50))))+(IF(ISNA(INDEX('1. Вставить из конвертера'!$1:$1048576,MATCH($C89,'1. Вставить из конвертера'!$A:$A,0),COLUMN(AP$50))),0,INDEX('1. Вставить из конвертера'!$1:$1048576,MATCH($C89,'1. Вставить из конвертера'!$A:$A,0),COLUMN(AP$50))))+(IF(ISNA(INDEX('1. Вставить из конвертера'!$1:$1048576,MATCH($D89,'1. Вставить из конвертера'!$A:$A,0),COLUMN(AP$50))),0,INDEX('1. Вставить из конвертера'!$1:$1048576,MATCH($D89,'1. Вставить из конвертера'!$A:$A,0),COLUMN(AP$50))))</f>
        <v>0</v>
      </c>
      <c r="AQ66" s="29">
        <f>(IF(ISNA(INDEX('1. Вставить из конвертера'!$1:$1048576,MATCH($B89,'1. Вставить из конвертера'!$A:$A,0),COLUMN(AQ$50))),0,INDEX('1. Вставить из конвертера'!$1:$1048576,MATCH($B89,'1. Вставить из конвертера'!$A:$A,0),COLUMN(AQ$50))))+(IF(ISNA(INDEX('1. Вставить из конвертера'!$1:$1048576,MATCH($C89,'1. Вставить из конвертера'!$A:$A,0),COLUMN(AQ$50))),0,INDEX('1. Вставить из конвертера'!$1:$1048576,MATCH($C89,'1. Вставить из конвертера'!$A:$A,0),COLUMN(AQ$50))))+(IF(ISNA(INDEX('1. Вставить из конвертера'!$1:$1048576,MATCH($D89,'1. Вставить из конвертера'!$A:$A,0),COLUMN(AQ$50))),0,INDEX('1. Вставить из конвертера'!$1:$1048576,MATCH($D89,'1. Вставить из конвертера'!$A:$A,0),COLUMN(AQ$50))))</f>
        <v>0</v>
      </c>
      <c r="AR66" s="29">
        <f>(IF(ISNA(INDEX('1. Вставить из конвертера'!$1:$1048576,MATCH($B89,'1. Вставить из конвертера'!$A:$A,0),COLUMN(AR$50))),0,INDEX('1. Вставить из конвертера'!$1:$1048576,MATCH($B89,'1. Вставить из конвертера'!$A:$A,0),COLUMN(AR$50))))+(IF(ISNA(INDEX('1. Вставить из конвертера'!$1:$1048576,MATCH($C89,'1. Вставить из конвертера'!$A:$A,0),COLUMN(AR$50))),0,INDEX('1. Вставить из конвертера'!$1:$1048576,MATCH($C89,'1. Вставить из конвертера'!$A:$A,0),COLUMN(AR$50))))+(IF(ISNA(INDEX('1. Вставить из конвертера'!$1:$1048576,MATCH($D89,'1. Вставить из конвертера'!$A:$A,0),COLUMN(AR$50))),0,INDEX('1. Вставить из конвертера'!$1:$1048576,MATCH($D89,'1. Вставить из конвертера'!$A:$A,0),COLUMN(AR$50))))</f>
        <v>0</v>
      </c>
      <c r="AS66" s="29">
        <f>(IF(ISNA(INDEX('1. Вставить из конвертера'!$1:$1048576,MATCH($B89,'1. Вставить из конвертера'!$A:$A,0),COLUMN(AS$50))),0,INDEX('1. Вставить из конвертера'!$1:$1048576,MATCH($B89,'1. Вставить из конвертера'!$A:$A,0),COLUMN(AS$50))))+(IF(ISNA(INDEX('1. Вставить из конвертера'!$1:$1048576,MATCH($C89,'1. Вставить из конвертера'!$A:$A,0),COLUMN(AS$50))),0,INDEX('1. Вставить из конвертера'!$1:$1048576,MATCH($C89,'1. Вставить из конвертера'!$A:$A,0),COLUMN(AS$50))))+(IF(ISNA(INDEX('1. Вставить из конвертера'!$1:$1048576,MATCH($D89,'1. Вставить из конвертера'!$A:$A,0),COLUMN(AS$50))),0,INDEX('1. Вставить из конвертера'!$1:$1048576,MATCH($D89,'1. Вставить из конвертера'!$A:$A,0),COLUMN(AS$50))))</f>
        <v>0</v>
      </c>
      <c r="AT66" s="29">
        <f>(IF(ISNA(INDEX('1. Вставить из конвертера'!$1:$1048576,MATCH($B89,'1. Вставить из конвертера'!$A:$A,0),COLUMN(AT$50))),0,INDEX('1. Вставить из конвертера'!$1:$1048576,MATCH($B89,'1. Вставить из конвертера'!$A:$A,0),COLUMN(AT$50))))+(IF(ISNA(INDEX('1. Вставить из конвертера'!$1:$1048576,MATCH($C89,'1. Вставить из конвертера'!$A:$A,0),COLUMN(AT$50))),0,INDEX('1. Вставить из конвертера'!$1:$1048576,MATCH($C89,'1. Вставить из конвертера'!$A:$A,0),COLUMN(AT$50))))+(IF(ISNA(INDEX('1. Вставить из конвертера'!$1:$1048576,MATCH($D89,'1. Вставить из конвертера'!$A:$A,0),COLUMN(AT$50))),0,INDEX('1. Вставить из конвертера'!$1:$1048576,MATCH($D89,'1. Вставить из конвертера'!$A:$A,0),COLUMN(AT$50))))</f>
        <v>0</v>
      </c>
      <c r="AU66" s="29">
        <f>(IF(ISNA(INDEX('1. Вставить из конвертера'!$1:$1048576,MATCH($B89,'1. Вставить из конвертера'!$A:$A,0),COLUMN(AU$50))),0,INDEX('1. Вставить из конвертера'!$1:$1048576,MATCH($B89,'1. Вставить из конвертера'!$A:$A,0),COLUMN(AU$50))))+(IF(ISNA(INDEX('1. Вставить из конвертера'!$1:$1048576,MATCH($C89,'1. Вставить из конвертера'!$A:$A,0),COLUMN(AU$50))),0,INDEX('1. Вставить из конвертера'!$1:$1048576,MATCH($C89,'1. Вставить из конвертера'!$A:$A,0),COLUMN(AU$50))))+(IF(ISNA(INDEX('1. Вставить из конвертера'!$1:$1048576,MATCH($D89,'1. Вставить из конвертера'!$A:$A,0),COLUMN(AU$50))),0,INDEX('1. Вставить из конвертера'!$1:$1048576,MATCH($D89,'1. Вставить из конвертера'!$A:$A,0),COLUMN(AU$50))))</f>
        <v>0</v>
      </c>
      <c r="AV66" s="29">
        <f>(IF(ISNA(INDEX('1. Вставить из конвертера'!$1:$1048576,MATCH($B89,'1. Вставить из конвертера'!$A:$A,0),COLUMN(AV$50))),0,INDEX('1. Вставить из конвертера'!$1:$1048576,MATCH($B89,'1. Вставить из конвертера'!$A:$A,0),COLUMN(AV$50))))+(IF(ISNA(INDEX('1. Вставить из конвертера'!$1:$1048576,MATCH($C89,'1. Вставить из конвертера'!$A:$A,0),COLUMN(AV$50))),0,INDEX('1. Вставить из конвертера'!$1:$1048576,MATCH($C89,'1. Вставить из конвертера'!$A:$A,0),COLUMN(AV$50))))+(IF(ISNA(INDEX('1. Вставить из конвертера'!$1:$1048576,MATCH($D89,'1. Вставить из конвертера'!$A:$A,0),COLUMN(AV$50))),0,INDEX('1. Вставить из конвертера'!$1:$1048576,MATCH($D89,'1. Вставить из конвертера'!$A:$A,0),COLUMN(AV$50))))</f>
        <v>0</v>
      </c>
      <c r="AW66" s="29">
        <f>(IF(ISNA(INDEX('1. Вставить из конвертера'!$1:$1048576,MATCH($B89,'1. Вставить из конвертера'!$A:$A,0),COLUMN(AW$50))),0,INDEX('1. Вставить из конвертера'!$1:$1048576,MATCH($B89,'1. Вставить из конвертера'!$A:$A,0),COLUMN(AW$50))))+(IF(ISNA(INDEX('1. Вставить из конвертера'!$1:$1048576,MATCH($C89,'1. Вставить из конвертера'!$A:$A,0),COLUMN(AW$50))),0,INDEX('1. Вставить из конвертера'!$1:$1048576,MATCH($C89,'1. Вставить из конвертера'!$A:$A,0),COLUMN(AW$50))))+(IF(ISNA(INDEX('1. Вставить из конвертера'!$1:$1048576,MATCH($D89,'1. Вставить из конвертера'!$A:$A,0),COLUMN(AW$50))),0,INDEX('1. Вставить из конвертера'!$1:$1048576,MATCH($D89,'1. Вставить из конвертера'!$A:$A,0),COLUMN(AW$50))))</f>
        <v>0</v>
      </c>
      <c r="AX66" s="29">
        <f>(IF(ISNA(INDEX('1. Вставить из конвертера'!$1:$1048576,MATCH($B89,'1. Вставить из конвертера'!$A:$A,0),COLUMN(AX$50))),0,INDEX('1. Вставить из конвертера'!$1:$1048576,MATCH($B89,'1. Вставить из конвертера'!$A:$A,0),COLUMN(AX$50))))+(IF(ISNA(INDEX('1. Вставить из конвертера'!$1:$1048576,MATCH($C89,'1. Вставить из конвертера'!$A:$A,0),COLUMN(AX$50))),0,INDEX('1. Вставить из конвертера'!$1:$1048576,MATCH($C89,'1. Вставить из конвертера'!$A:$A,0),COLUMN(AX$50))))+(IF(ISNA(INDEX('1. Вставить из конвертера'!$1:$1048576,MATCH($D89,'1. Вставить из конвертера'!$A:$A,0),COLUMN(AX$50))),0,INDEX('1. Вставить из конвертера'!$1:$1048576,MATCH($D89,'1. Вставить из конвертера'!$A:$A,0),COLUMN(AX$50))))</f>
        <v>0</v>
      </c>
      <c r="AY66" s="29">
        <f>(IF(ISNA(INDEX('1. Вставить из конвертера'!$1:$1048576,MATCH($B89,'1. Вставить из конвертера'!$A:$A,0),COLUMN(AY$50))),0,INDEX('1. Вставить из конвертера'!$1:$1048576,MATCH($B89,'1. Вставить из конвертера'!$A:$A,0),COLUMN(AY$50))))+(IF(ISNA(INDEX('1. Вставить из конвертера'!$1:$1048576,MATCH($C89,'1. Вставить из конвертера'!$A:$A,0),COLUMN(AY$50))),0,INDEX('1. Вставить из конвертера'!$1:$1048576,MATCH($C89,'1. Вставить из конвертера'!$A:$A,0),COLUMN(AY$50))))+(IF(ISNA(INDEX('1. Вставить из конвертера'!$1:$1048576,MATCH($D89,'1. Вставить из конвертера'!$A:$A,0),COLUMN(AY$50))),0,INDEX('1. Вставить из конвертера'!$1:$1048576,MATCH($D89,'1. Вставить из конвертера'!$A:$A,0),COLUMN(AY$50))))</f>
        <v>0</v>
      </c>
      <c r="AZ66" s="29">
        <f>(IF(ISNA(INDEX('1. Вставить из конвертера'!$1:$1048576,MATCH($B89,'1. Вставить из конвертера'!$A:$A,0),COLUMN(AZ$50))),0,INDEX('1. Вставить из конвертера'!$1:$1048576,MATCH($B89,'1. Вставить из конвертера'!$A:$A,0),COLUMN(AZ$50))))+(IF(ISNA(INDEX('1. Вставить из конвертера'!$1:$1048576,MATCH($C89,'1. Вставить из конвертера'!$A:$A,0),COLUMN(AZ$50))),0,INDEX('1. Вставить из конвертера'!$1:$1048576,MATCH($C89,'1. Вставить из конвертера'!$A:$A,0),COLUMN(AZ$50))))+(IF(ISNA(INDEX('1. Вставить из конвертера'!$1:$1048576,MATCH($D89,'1. Вставить из конвертера'!$A:$A,0),COLUMN(AZ$50))),0,INDEX('1. Вставить из конвертера'!$1:$1048576,MATCH($D89,'1. Вставить из конвертера'!$A:$A,0),COLUMN(AZ$50))))</f>
        <v>0</v>
      </c>
      <c r="BA66" s="29">
        <f>(IF(ISNA(INDEX('1. Вставить из конвертера'!$1:$1048576,MATCH($B89,'1. Вставить из конвертера'!$A:$A,0),COLUMN(BA$50))),0,INDEX('1. Вставить из конвертера'!$1:$1048576,MATCH($B89,'1. Вставить из конвертера'!$A:$A,0),COLUMN(BA$50))))+(IF(ISNA(INDEX('1. Вставить из конвертера'!$1:$1048576,MATCH($C89,'1. Вставить из конвертера'!$A:$A,0),COLUMN(BA$50))),0,INDEX('1. Вставить из конвертера'!$1:$1048576,MATCH($C89,'1. Вставить из конвертера'!$A:$A,0),COLUMN(BA$50))))+(IF(ISNA(INDEX('1. Вставить из конвертера'!$1:$1048576,MATCH($D89,'1. Вставить из конвертера'!$A:$A,0),COLUMN(BA$50))),0,INDEX('1. Вставить из конвертера'!$1:$1048576,MATCH($D89,'1. Вставить из конвертера'!$A:$A,0),COLUMN(BA$50))))</f>
        <v>0</v>
      </c>
      <c r="BB66" s="29">
        <f>(IF(ISNA(INDEX('1. Вставить из конвертера'!$1:$1048576,MATCH($B89,'1. Вставить из конвертера'!$A:$A,0),COLUMN(BB$50))),0,INDEX('1. Вставить из конвертера'!$1:$1048576,MATCH($B89,'1. Вставить из конвертера'!$A:$A,0),COLUMN(BB$50))))+(IF(ISNA(INDEX('1. Вставить из конвертера'!$1:$1048576,MATCH($C89,'1. Вставить из конвертера'!$A:$A,0),COLUMN(BB$50))),0,INDEX('1. Вставить из конвертера'!$1:$1048576,MATCH($C89,'1. Вставить из конвертера'!$A:$A,0),COLUMN(BB$50))))+(IF(ISNA(INDEX('1. Вставить из конвертера'!$1:$1048576,MATCH($D89,'1. Вставить из конвертера'!$A:$A,0),COLUMN(BB$50))),0,INDEX('1. Вставить из конвертера'!$1:$1048576,MATCH($D89,'1. Вставить из конвертера'!$A:$A,0),COLUMN(BB$50))))</f>
        <v>0</v>
      </c>
      <c r="BC66" s="29">
        <f>(IF(ISNA(INDEX('1. Вставить из конвертера'!$1:$1048576,MATCH($B89,'1. Вставить из конвертера'!$A:$A,0),COLUMN(BC$50))),0,INDEX('1. Вставить из конвертера'!$1:$1048576,MATCH($B89,'1. Вставить из конвертера'!$A:$A,0),COLUMN(BC$50))))+(IF(ISNA(INDEX('1. Вставить из конвертера'!$1:$1048576,MATCH($C89,'1. Вставить из конвертера'!$A:$A,0),COLUMN(BC$50))),0,INDEX('1. Вставить из конвертера'!$1:$1048576,MATCH($C89,'1. Вставить из конвертера'!$A:$A,0),COLUMN(BC$50))))+(IF(ISNA(INDEX('1. Вставить из конвертера'!$1:$1048576,MATCH($D89,'1. Вставить из конвертера'!$A:$A,0),COLUMN(BC$50))),0,INDEX('1. Вставить из конвертера'!$1:$1048576,MATCH($D89,'1. Вставить из конвертера'!$A:$A,0),COLUMN(BC$50))))</f>
        <v>0</v>
      </c>
      <c r="BD66" s="29">
        <f>(IF(ISNA(INDEX('1. Вставить из конвертера'!$1:$1048576,MATCH($B89,'1. Вставить из конвертера'!$A:$A,0),COLUMN(BD$50))),0,INDEX('1. Вставить из конвертера'!$1:$1048576,MATCH($B89,'1. Вставить из конвертера'!$A:$A,0),COLUMN(BD$50))))+(IF(ISNA(INDEX('1. Вставить из конвертера'!$1:$1048576,MATCH($C89,'1. Вставить из конвертера'!$A:$A,0),COLUMN(BD$50))),0,INDEX('1. Вставить из конвертера'!$1:$1048576,MATCH($C89,'1. Вставить из конвертера'!$A:$A,0),COLUMN(BD$50))))+(IF(ISNA(INDEX('1. Вставить из конвертера'!$1:$1048576,MATCH($D89,'1. Вставить из конвертера'!$A:$A,0),COLUMN(BD$50))),0,INDEX('1. Вставить из конвертера'!$1:$1048576,MATCH($D89,'1. Вставить из конвертера'!$A:$A,0),COLUMN(BD$50))))</f>
        <v>0</v>
      </c>
      <c r="BE66" s="29">
        <f>(IF(ISNA(INDEX('1. Вставить из конвертера'!$1:$1048576,MATCH($B89,'1. Вставить из конвертера'!$A:$A,0),COLUMN(BE$50))),0,INDEX('1. Вставить из конвертера'!$1:$1048576,MATCH($B89,'1. Вставить из конвертера'!$A:$A,0),COLUMN(BE$50))))+(IF(ISNA(INDEX('1. Вставить из конвертера'!$1:$1048576,MATCH($C89,'1. Вставить из конвертера'!$A:$A,0),COLUMN(BE$50))),0,INDEX('1. Вставить из конвертера'!$1:$1048576,MATCH($C89,'1. Вставить из конвертера'!$A:$A,0),COLUMN(BE$50))))+(IF(ISNA(INDEX('1. Вставить из конвертера'!$1:$1048576,MATCH($D89,'1. Вставить из конвертера'!$A:$A,0),COLUMN(BE$50))),0,INDEX('1. Вставить из конвертера'!$1:$1048576,MATCH($D89,'1. Вставить из конвертера'!$A:$A,0),COLUMN(BE$50))))</f>
        <v>0</v>
      </c>
      <c r="BF66" s="29">
        <f>(IF(ISNA(INDEX('1. Вставить из конвертера'!$1:$1048576,MATCH($B89,'1. Вставить из конвертера'!$A:$A,0),COLUMN(BF$50))),0,INDEX('1. Вставить из конвертера'!$1:$1048576,MATCH($B89,'1. Вставить из конвертера'!$A:$A,0),COLUMN(BF$50))))+(IF(ISNA(INDEX('1. Вставить из конвертера'!$1:$1048576,MATCH($C89,'1. Вставить из конвертера'!$A:$A,0),COLUMN(BF$50))),0,INDEX('1. Вставить из конвертера'!$1:$1048576,MATCH($C89,'1. Вставить из конвертера'!$A:$A,0),COLUMN(BF$50))))+(IF(ISNA(INDEX('1. Вставить из конвертера'!$1:$1048576,MATCH($D89,'1. Вставить из конвертера'!$A:$A,0),COLUMN(BF$50))),0,INDEX('1. Вставить из конвертера'!$1:$1048576,MATCH($D89,'1. Вставить из конвертера'!$A:$A,0),COLUMN(BF$50))))</f>
        <v>0</v>
      </c>
      <c r="BG66" s="29">
        <f>(IF(ISNA(INDEX('1. Вставить из конвертера'!$1:$1048576,MATCH($B89,'1. Вставить из конвертера'!$A:$A,0),COLUMN(BG$50))),0,INDEX('1. Вставить из конвертера'!$1:$1048576,MATCH($B89,'1. Вставить из конвертера'!$A:$A,0),COLUMN(BG$50))))+(IF(ISNA(INDEX('1. Вставить из конвертера'!$1:$1048576,MATCH($C89,'1. Вставить из конвертера'!$A:$A,0),COLUMN(BG$50))),0,INDEX('1. Вставить из конвертера'!$1:$1048576,MATCH($C89,'1. Вставить из конвертера'!$A:$A,0),COLUMN(BG$50))))+(IF(ISNA(INDEX('1. Вставить из конвертера'!$1:$1048576,MATCH($D89,'1. Вставить из конвертера'!$A:$A,0),COLUMN(BG$50))),0,INDEX('1. Вставить из конвертера'!$1:$1048576,MATCH($D89,'1. Вставить из конвертера'!$A:$A,0),COLUMN(BG$50))))</f>
        <v>0</v>
      </c>
      <c r="BH66" s="29">
        <f>(IF(ISNA(INDEX('1. Вставить из конвертера'!$1:$1048576,MATCH($B89,'1. Вставить из конвертера'!$A:$A,0),COLUMN(BH$50))),0,INDEX('1. Вставить из конвертера'!$1:$1048576,MATCH($B89,'1. Вставить из конвертера'!$A:$A,0),COLUMN(BH$50))))+(IF(ISNA(INDEX('1. Вставить из конвертера'!$1:$1048576,MATCH($C89,'1. Вставить из конвертера'!$A:$A,0),COLUMN(BH$50))),0,INDEX('1. Вставить из конвертера'!$1:$1048576,MATCH($C89,'1. Вставить из конвертера'!$A:$A,0),COLUMN(BH$50))))+(IF(ISNA(INDEX('1. Вставить из конвертера'!$1:$1048576,MATCH($D89,'1. Вставить из конвертера'!$A:$A,0),COLUMN(BH$50))),0,INDEX('1. Вставить из конвертера'!$1:$1048576,MATCH($D89,'1. Вставить из конвертера'!$A:$A,0),COLUMN(BH$50))))</f>
        <v>0</v>
      </c>
      <c r="BI66" s="29">
        <f>(IF(ISNA(INDEX('1. Вставить из конвертера'!$1:$1048576,MATCH($B89,'1. Вставить из конвертера'!$A:$A,0),COLUMN(BI$50))),0,INDEX('1. Вставить из конвертера'!$1:$1048576,MATCH($B89,'1. Вставить из конвертера'!$A:$A,0),COLUMN(BI$50))))+(IF(ISNA(INDEX('1. Вставить из конвертера'!$1:$1048576,MATCH($C89,'1. Вставить из конвертера'!$A:$A,0),COLUMN(BI$50))),0,INDEX('1. Вставить из конвертера'!$1:$1048576,MATCH($C89,'1. Вставить из конвертера'!$A:$A,0),COLUMN(BI$50))))+(IF(ISNA(INDEX('1. Вставить из конвертера'!$1:$1048576,MATCH($D89,'1. Вставить из конвертера'!$A:$A,0),COLUMN(BI$50))),0,INDEX('1. Вставить из конвертера'!$1:$1048576,MATCH($D89,'1. Вставить из конвертера'!$A:$A,0),COLUMN(BI$50))))</f>
        <v>0</v>
      </c>
      <c r="BJ66" s="29">
        <f>(IF(ISNA(INDEX('1. Вставить из конвертера'!$1:$1048576,MATCH($B89,'1. Вставить из конвертера'!$A:$A,0),COLUMN(BJ$50))),0,INDEX('1. Вставить из конвертера'!$1:$1048576,MATCH($B89,'1. Вставить из конвертера'!$A:$A,0),COLUMN(BJ$50))))+(IF(ISNA(INDEX('1. Вставить из конвертера'!$1:$1048576,MATCH($C89,'1. Вставить из конвертера'!$A:$A,0),COLUMN(BJ$50))),0,INDEX('1. Вставить из конвертера'!$1:$1048576,MATCH($C89,'1. Вставить из конвертера'!$A:$A,0),COLUMN(BJ$50))))+(IF(ISNA(INDEX('1. Вставить из конвертера'!$1:$1048576,MATCH($D89,'1. Вставить из конвертера'!$A:$A,0),COLUMN(BJ$50))),0,INDEX('1. Вставить из конвертера'!$1:$1048576,MATCH($D89,'1. Вставить из конвертера'!$A:$A,0),COLUMN(BJ$50))))</f>
        <v>0</v>
      </c>
      <c r="BK66" s="29">
        <f>(IF(ISNA(INDEX('1. Вставить из конвертера'!$1:$1048576,MATCH($B89,'1. Вставить из конвертера'!$A:$A,0),COLUMN(BK$50))),0,INDEX('1. Вставить из конвертера'!$1:$1048576,MATCH($B89,'1. Вставить из конвертера'!$A:$A,0),COLUMN(BK$50))))+(IF(ISNA(INDEX('1. Вставить из конвертера'!$1:$1048576,MATCH($C89,'1. Вставить из конвертера'!$A:$A,0),COLUMN(BK$50))),0,INDEX('1. Вставить из конвертера'!$1:$1048576,MATCH($C89,'1. Вставить из конвертера'!$A:$A,0),COLUMN(BK$50))))+(IF(ISNA(INDEX('1. Вставить из конвертера'!$1:$1048576,MATCH($D89,'1. Вставить из конвертера'!$A:$A,0),COLUMN(BK$50))),0,INDEX('1. Вставить из конвертера'!$1:$1048576,MATCH($D89,'1. Вставить из конвертера'!$A:$A,0),COLUMN(BK$50))))</f>
        <v>0</v>
      </c>
      <c r="BL66" s="29">
        <f>(IF(ISNA(INDEX('1. Вставить из конвертера'!$1:$1048576,MATCH($B89,'1. Вставить из конвертера'!$A:$A,0),COLUMN(BL$50))),0,INDEX('1. Вставить из конвертера'!$1:$1048576,MATCH($B89,'1. Вставить из конвертера'!$A:$A,0),COLUMN(BL$50))))+(IF(ISNA(INDEX('1. Вставить из конвертера'!$1:$1048576,MATCH($C89,'1. Вставить из конвертера'!$A:$A,0),COLUMN(BL$50))),0,INDEX('1. Вставить из конвертера'!$1:$1048576,MATCH($C89,'1. Вставить из конвертера'!$A:$A,0),COLUMN(BL$50))))+(IF(ISNA(INDEX('1. Вставить из конвертера'!$1:$1048576,MATCH($D89,'1. Вставить из конвертера'!$A:$A,0),COLUMN(BL$50))),0,INDEX('1. Вставить из конвертера'!$1:$1048576,MATCH($D89,'1. Вставить из конвертера'!$A:$A,0),COLUMN(BL$50))))</f>
        <v>0</v>
      </c>
      <c r="BM66" s="29">
        <f>(IF(ISNA(INDEX('1. Вставить из конвертера'!$1:$1048576,MATCH($B89,'1. Вставить из конвертера'!$A:$A,0),COLUMN(BM$50))),0,INDEX('1. Вставить из конвертера'!$1:$1048576,MATCH($B89,'1. Вставить из конвертера'!$A:$A,0),COLUMN(BM$50))))+(IF(ISNA(INDEX('1. Вставить из конвертера'!$1:$1048576,MATCH($C89,'1. Вставить из конвертера'!$A:$A,0),COLUMN(BM$50))),0,INDEX('1. Вставить из конвертера'!$1:$1048576,MATCH($C89,'1. Вставить из конвертера'!$A:$A,0),COLUMN(BM$50))))+(IF(ISNA(INDEX('1. Вставить из конвертера'!$1:$1048576,MATCH($D89,'1. Вставить из конвертера'!$A:$A,0),COLUMN(BM$50))),0,INDEX('1. Вставить из конвертера'!$1:$1048576,MATCH($D89,'1. Вставить из конвертера'!$A:$A,0),COLUMN(BM$50))))</f>
        <v>0</v>
      </c>
      <c r="BN66" s="29">
        <f>(IF(ISNA(INDEX('1. Вставить из конвертера'!$1:$1048576,MATCH($B89,'1. Вставить из конвертера'!$A:$A,0),COLUMN(BN$50))),0,INDEX('1. Вставить из конвертера'!$1:$1048576,MATCH($B89,'1. Вставить из конвертера'!$A:$A,0),COLUMN(BN$50))))+(IF(ISNA(INDEX('1. Вставить из конвертера'!$1:$1048576,MATCH($C89,'1. Вставить из конвертера'!$A:$A,0),COLUMN(BN$50))),0,INDEX('1. Вставить из конвертера'!$1:$1048576,MATCH($C89,'1. Вставить из конвертера'!$A:$A,0),COLUMN(BN$50))))+(IF(ISNA(INDEX('1. Вставить из конвертера'!$1:$1048576,MATCH($D89,'1. Вставить из конвертера'!$A:$A,0),COLUMN(BN$50))),0,INDEX('1. Вставить из конвертера'!$1:$1048576,MATCH($D89,'1. Вставить из конвертера'!$A:$A,0),COLUMN(BN$50))))</f>
        <v>0</v>
      </c>
      <c r="BO66" s="29">
        <f>(IF(ISNA(INDEX('1. Вставить из конвертера'!$1:$1048576,MATCH($B89,'1. Вставить из конвертера'!$A:$A,0),COLUMN(BO$50))),0,INDEX('1. Вставить из конвертера'!$1:$1048576,MATCH($B89,'1. Вставить из конвертера'!$A:$A,0),COLUMN(BO$50))))+(IF(ISNA(INDEX('1. Вставить из конвертера'!$1:$1048576,MATCH($C89,'1. Вставить из конвертера'!$A:$A,0),COLUMN(BO$50))),0,INDEX('1. Вставить из конвертера'!$1:$1048576,MATCH($C89,'1. Вставить из конвертера'!$A:$A,0),COLUMN(BO$50))))+(IF(ISNA(INDEX('1. Вставить из конвертера'!$1:$1048576,MATCH($D89,'1. Вставить из конвертера'!$A:$A,0),COLUMN(BO$50))),0,INDEX('1. Вставить из конвертера'!$1:$1048576,MATCH($D89,'1. Вставить из конвертера'!$A:$A,0),COLUMN(BO$50))))</f>
        <v>0</v>
      </c>
      <c r="BP66" s="29">
        <f>(IF(ISNA(INDEX('1. Вставить из конвертера'!$1:$1048576,MATCH($B89,'1. Вставить из конвертера'!$A:$A,0),COLUMN(BP$50))),0,INDEX('1. Вставить из конвертера'!$1:$1048576,MATCH($B89,'1. Вставить из конвертера'!$A:$A,0),COLUMN(BP$50))))+(IF(ISNA(INDEX('1. Вставить из конвертера'!$1:$1048576,MATCH($C89,'1. Вставить из конвертера'!$A:$A,0),COLUMN(BP$50))),0,INDEX('1. Вставить из конвертера'!$1:$1048576,MATCH($C89,'1. Вставить из конвертера'!$A:$A,0),COLUMN(BP$50))))+(IF(ISNA(INDEX('1. Вставить из конвертера'!$1:$1048576,MATCH($D89,'1. Вставить из конвертера'!$A:$A,0),COLUMN(BP$50))),0,INDEX('1. Вставить из конвертера'!$1:$1048576,MATCH($D89,'1. Вставить из конвертера'!$A:$A,0),COLUMN(BP$50))))</f>
        <v>0</v>
      </c>
      <c r="BQ66" s="29">
        <f>(IF(ISNA(INDEX('1. Вставить из конвертера'!$1:$1048576,MATCH($B89,'1. Вставить из конвертера'!$A:$A,0),COLUMN(BQ$50))),0,INDEX('1. Вставить из конвертера'!$1:$1048576,MATCH($B89,'1. Вставить из конвертера'!$A:$A,0),COLUMN(BQ$50))))+(IF(ISNA(INDEX('1. Вставить из конвертера'!$1:$1048576,MATCH($C89,'1. Вставить из конвертера'!$A:$A,0),COLUMN(BQ$50))),0,INDEX('1. Вставить из конвертера'!$1:$1048576,MATCH($C89,'1. Вставить из конвертера'!$A:$A,0),COLUMN(BQ$50))))+(IF(ISNA(INDEX('1. Вставить из конвертера'!$1:$1048576,MATCH($D89,'1. Вставить из конвертера'!$A:$A,0),COLUMN(BQ$50))),0,INDEX('1. Вставить из конвертера'!$1:$1048576,MATCH($D89,'1. Вставить из конвертера'!$A:$A,0),COLUMN(BQ$50))))</f>
        <v>0</v>
      </c>
      <c r="BR66" s="29">
        <f>(IF(ISNA(INDEX('1. Вставить из конвертера'!$1:$1048576,MATCH($B89,'1. Вставить из конвертера'!$A:$A,0),COLUMN(BR$50))),0,INDEX('1. Вставить из конвертера'!$1:$1048576,MATCH($B89,'1. Вставить из конвертера'!$A:$A,0),COLUMN(BR$50))))+(IF(ISNA(INDEX('1. Вставить из конвертера'!$1:$1048576,MATCH($C89,'1. Вставить из конвертера'!$A:$A,0),COLUMN(BR$50))),0,INDEX('1. Вставить из конвертера'!$1:$1048576,MATCH($C89,'1. Вставить из конвертера'!$A:$A,0),COLUMN(BR$50))))+(IF(ISNA(INDEX('1. Вставить из конвертера'!$1:$1048576,MATCH($D89,'1. Вставить из конвертера'!$A:$A,0),COLUMN(BR$50))),0,INDEX('1. Вставить из конвертера'!$1:$1048576,MATCH($D89,'1. Вставить из конвертера'!$A:$A,0),COLUMN(BR$50))))</f>
        <v>0</v>
      </c>
      <c r="BS66" s="29">
        <f>(IF(ISNA(INDEX('1. Вставить из конвертера'!$1:$1048576,MATCH($B89,'1. Вставить из конвертера'!$A:$A,0),COLUMN(BS$50))),0,INDEX('1. Вставить из конвертера'!$1:$1048576,MATCH($B89,'1. Вставить из конвертера'!$A:$A,0),COLUMN(BS$50))))+(IF(ISNA(INDEX('1. Вставить из конвертера'!$1:$1048576,MATCH($C89,'1. Вставить из конвертера'!$A:$A,0),COLUMN(BS$50))),0,INDEX('1. Вставить из конвертера'!$1:$1048576,MATCH($C89,'1. Вставить из конвертера'!$A:$A,0),COLUMN(BS$50))))+(IF(ISNA(INDEX('1. Вставить из конвертера'!$1:$1048576,MATCH($D89,'1. Вставить из конвертера'!$A:$A,0),COLUMN(BS$50))),0,INDEX('1. Вставить из конвертера'!$1:$1048576,MATCH($D89,'1. Вставить из конвертера'!$A:$A,0),COLUMN(BS$50))))</f>
        <v>0</v>
      </c>
      <c r="BT66" s="29">
        <f>(IF(ISNA(INDEX('1. Вставить из конвертера'!$1:$1048576,MATCH($B89,'1. Вставить из конвертера'!$A:$A,0),COLUMN(BT$50))),0,INDEX('1. Вставить из конвертера'!$1:$1048576,MATCH($B89,'1. Вставить из конвертера'!$A:$A,0),COLUMN(BT$50))))+(IF(ISNA(INDEX('1. Вставить из конвертера'!$1:$1048576,MATCH($C89,'1. Вставить из конвертера'!$A:$A,0),COLUMN(BT$50))),0,INDEX('1. Вставить из конвертера'!$1:$1048576,MATCH($C89,'1. Вставить из конвертера'!$A:$A,0),COLUMN(BT$50))))+(IF(ISNA(INDEX('1. Вставить из конвертера'!$1:$1048576,MATCH($D89,'1. Вставить из конвертера'!$A:$A,0),COLUMN(BT$50))),0,INDEX('1. Вставить из конвертера'!$1:$1048576,MATCH($D89,'1. Вставить из конвертера'!$A:$A,0),COLUMN(BT$50))))</f>
        <v>0</v>
      </c>
      <c r="BU66" s="29">
        <f>(IF(ISNA(INDEX('1. Вставить из конвертера'!$1:$1048576,MATCH($B89,'1. Вставить из конвертера'!$A:$A,0),COLUMN(BU$50))),0,INDEX('1. Вставить из конвертера'!$1:$1048576,MATCH($B89,'1. Вставить из конвертера'!$A:$A,0),COLUMN(BU$50))))+(IF(ISNA(INDEX('1. Вставить из конвертера'!$1:$1048576,MATCH($C89,'1. Вставить из конвертера'!$A:$A,0),COLUMN(BU$50))),0,INDEX('1. Вставить из конвертера'!$1:$1048576,MATCH($C89,'1. Вставить из конвертера'!$A:$A,0),COLUMN(BU$50))))+(IF(ISNA(INDEX('1. Вставить из конвертера'!$1:$1048576,MATCH($D89,'1. Вставить из конвертера'!$A:$A,0),COLUMN(BU$50))),0,INDEX('1. Вставить из конвертера'!$1:$1048576,MATCH($D89,'1. Вставить из конвертера'!$A:$A,0),COLUMN(BU$50))))</f>
        <v>0</v>
      </c>
      <c r="BV66" s="29">
        <f>(IF(ISNA(INDEX('1. Вставить из конвертера'!$1:$1048576,MATCH($B89,'1. Вставить из конвертера'!$A:$A,0),COLUMN(BV$50))),0,INDEX('1. Вставить из конвертера'!$1:$1048576,MATCH($B89,'1. Вставить из конвертера'!$A:$A,0),COLUMN(BV$50))))+(IF(ISNA(INDEX('1. Вставить из конвертера'!$1:$1048576,MATCH($C89,'1. Вставить из конвертера'!$A:$A,0),COLUMN(BV$50))),0,INDEX('1. Вставить из конвертера'!$1:$1048576,MATCH($C89,'1. Вставить из конвертера'!$A:$A,0),COLUMN(BV$50))))+(IF(ISNA(INDEX('1. Вставить из конвертера'!$1:$1048576,MATCH($D89,'1. Вставить из конвертера'!$A:$A,0),COLUMN(BV$50))),0,INDEX('1. Вставить из конвертера'!$1:$1048576,MATCH($D89,'1. Вставить из конвертера'!$A:$A,0),COLUMN(BV$50))))</f>
        <v>0</v>
      </c>
    </row>
    <row r="67" spans="1:74" s="179" customFormat="1" ht="18.600000000000001" customHeight="1">
      <c r="A67" s="177" t="s">
        <v>350</v>
      </c>
      <c r="B67" s="178">
        <f>(0.1*B51)+(0.15*B52)+(0.3*B53)+(0.35*B54)+(0.6*B55)+(1.2*B56)+(2*B57)+(3*(B58+B59))+(5*B60)+(8*B61)+(16*(B62+B63+B64+B65))+(40*B66)</f>
        <v>130302.15000000001</v>
      </c>
      <c r="C67" s="178">
        <f t="shared" ref="C67:BN67" si="0">(0.1*C51)+(0.15*C52)+(0.3*C53)+(0.35*C54)+(0.6*C55)+(1.2*C56)+(2*C57)+(3*(C58+C59))+(5*C60)+(8*C61)+(16*(C62+C63+C64+C65))+(40*C66)</f>
        <v>271217.09999999998</v>
      </c>
      <c r="D67" s="178">
        <f t="shared" si="0"/>
        <v>226054.35000000003</v>
      </c>
      <c r="E67" s="178">
        <f t="shared" si="0"/>
        <v>646973.5</v>
      </c>
      <c r="F67" s="178">
        <f t="shared" si="0"/>
        <v>103047</v>
      </c>
      <c r="G67" s="178">
        <f t="shared" si="0"/>
        <v>667217.35</v>
      </c>
      <c r="H67" s="178">
        <f t="shared" si="0"/>
        <v>610098.5</v>
      </c>
      <c r="I67" s="178">
        <f t="shared" si="0"/>
        <v>871610.7</v>
      </c>
      <c r="J67" s="178">
        <f t="shared" si="0"/>
        <v>629272.15</v>
      </c>
      <c r="K67" s="178">
        <f t="shared" si="0"/>
        <v>119758.90000000001</v>
      </c>
      <c r="L67" s="178">
        <f t="shared" si="0"/>
        <v>2793.6000000000004</v>
      </c>
      <c r="M67" s="178">
        <f t="shared" si="0"/>
        <v>31993.200000000001</v>
      </c>
      <c r="N67" s="178">
        <f t="shared" si="0"/>
        <v>246146.75</v>
      </c>
      <c r="O67" s="178">
        <f t="shared" si="0"/>
        <v>36952.35</v>
      </c>
      <c r="P67" s="178">
        <f t="shared" si="0"/>
        <v>117082.2</v>
      </c>
      <c r="Q67" s="178">
        <f t="shared" si="0"/>
        <v>155061.20000000001</v>
      </c>
      <c r="R67" s="178">
        <f t="shared" si="0"/>
        <v>51048</v>
      </c>
      <c r="S67" s="178">
        <f t="shared" si="0"/>
        <v>221856.25</v>
      </c>
      <c r="T67" s="178">
        <f t="shared" si="0"/>
        <v>458800.5</v>
      </c>
      <c r="U67" s="178">
        <f t="shared" si="0"/>
        <v>879476.35000000009</v>
      </c>
      <c r="V67" s="178">
        <f t="shared" si="0"/>
        <v>1636281.35</v>
      </c>
      <c r="W67" s="178">
        <f t="shared" si="0"/>
        <v>248893.80000000002</v>
      </c>
      <c r="X67" s="178">
        <f t="shared" si="0"/>
        <v>0</v>
      </c>
      <c r="Y67" s="178">
        <f t="shared" si="0"/>
        <v>0</v>
      </c>
      <c r="Z67" s="178">
        <f t="shared" si="0"/>
        <v>0</v>
      </c>
      <c r="AA67" s="178">
        <f t="shared" si="0"/>
        <v>0</v>
      </c>
      <c r="AB67" s="178">
        <f t="shared" si="0"/>
        <v>0</v>
      </c>
      <c r="AC67" s="178">
        <f t="shared" si="0"/>
        <v>0</v>
      </c>
      <c r="AD67" s="178">
        <f t="shared" si="0"/>
        <v>0</v>
      </c>
      <c r="AE67" s="178">
        <f t="shared" si="0"/>
        <v>0</v>
      </c>
      <c r="AF67" s="178">
        <f t="shared" si="0"/>
        <v>0</v>
      </c>
      <c r="AG67" s="178">
        <f t="shared" si="0"/>
        <v>0</v>
      </c>
      <c r="AH67" s="178">
        <f t="shared" si="0"/>
        <v>0</v>
      </c>
      <c r="AI67" s="178">
        <f t="shared" si="0"/>
        <v>0</v>
      </c>
      <c r="AJ67" s="178">
        <f t="shared" si="0"/>
        <v>0</v>
      </c>
      <c r="AK67" s="178">
        <f t="shared" si="0"/>
        <v>0</v>
      </c>
      <c r="AL67" s="178">
        <f t="shared" si="0"/>
        <v>0</v>
      </c>
      <c r="AM67" s="178">
        <f t="shared" si="0"/>
        <v>0</v>
      </c>
      <c r="AN67" s="178">
        <f t="shared" si="0"/>
        <v>0</v>
      </c>
      <c r="AO67" s="178">
        <f t="shared" si="0"/>
        <v>0</v>
      </c>
      <c r="AP67" s="178">
        <f t="shared" si="0"/>
        <v>0</v>
      </c>
      <c r="AQ67" s="178">
        <f t="shared" si="0"/>
        <v>0</v>
      </c>
      <c r="AR67" s="178">
        <f t="shared" si="0"/>
        <v>0</v>
      </c>
      <c r="AS67" s="178">
        <f t="shared" si="0"/>
        <v>0</v>
      </c>
      <c r="AT67" s="178">
        <f t="shared" si="0"/>
        <v>0</v>
      </c>
      <c r="AU67" s="178">
        <f t="shared" si="0"/>
        <v>0</v>
      </c>
      <c r="AV67" s="178">
        <f t="shared" si="0"/>
        <v>0</v>
      </c>
      <c r="AW67" s="178">
        <f t="shared" si="0"/>
        <v>0</v>
      </c>
      <c r="AX67" s="178">
        <f t="shared" si="0"/>
        <v>0</v>
      </c>
      <c r="AY67" s="178">
        <f t="shared" si="0"/>
        <v>0</v>
      </c>
      <c r="AZ67" s="178">
        <f t="shared" si="0"/>
        <v>0</v>
      </c>
      <c r="BA67" s="178">
        <f t="shared" si="0"/>
        <v>0</v>
      </c>
      <c r="BB67" s="178">
        <f t="shared" si="0"/>
        <v>0</v>
      </c>
      <c r="BC67" s="178">
        <f t="shared" si="0"/>
        <v>0</v>
      </c>
      <c r="BD67" s="178">
        <f t="shared" si="0"/>
        <v>0</v>
      </c>
      <c r="BE67" s="178">
        <f t="shared" si="0"/>
        <v>0</v>
      </c>
      <c r="BF67" s="178">
        <f t="shared" si="0"/>
        <v>0</v>
      </c>
      <c r="BG67" s="178">
        <f t="shared" si="0"/>
        <v>0</v>
      </c>
      <c r="BH67" s="178">
        <f t="shared" si="0"/>
        <v>0</v>
      </c>
      <c r="BI67" s="178">
        <f t="shared" si="0"/>
        <v>0</v>
      </c>
      <c r="BJ67" s="178">
        <f t="shared" si="0"/>
        <v>0</v>
      </c>
      <c r="BK67" s="178">
        <f t="shared" si="0"/>
        <v>0</v>
      </c>
      <c r="BL67" s="178">
        <f t="shared" si="0"/>
        <v>0</v>
      </c>
      <c r="BM67" s="178">
        <f t="shared" si="0"/>
        <v>0</v>
      </c>
      <c r="BN67" s="178">
        <f t="shared" si="0"/>
        <v>0</v>
      </c>
      <c r="BO67" s="178">
        <f t="shared" ref="BO67:BV67" si="1">(0.1*BO51)+(0.15*BO52)+(0.3*BO53)+(0.35*BO54)+(0.6*BO55)+(1.2*BO56)+(2*BO57)+(3*(BO58+BO59))+(5*BO60)+(8*BO61)+(16*(BO62+BO63+BO64+BO65))+(40*BO66)</f>
        <v>0</v>
      </c>
      <c r="BP67" s="178">
        <f t="shared" si="1"/>
        <v>0</v>
      </c>
      <c r="BQ67" s="178">
        <f t="shared" si="1"/>
        <v>0</v>
      </c>
      <c r="BR67" s="178">
        <f t="shared" si="1"/>
        <v>0</v>
      </c>
      <c r="BS67" s="178">
        <f t="shared" si="1"/>
        <v>0</v>
      </c>
      <c r="BT67" s="178">
        <f t="shared" si="1"/>
        <v>0</v>
      </c>
      <c r="BU67" s="178">
        <f t="shared" si="1"/>
        <v>0</v>
      </c>
      <c r="BV67" s="178">
        <f t="shared" si="1"/>
        <v>0</v>
      </c>
    </row>
    <row r="70" spans="1:74">
      <c r="B70" s="16" t="s">
        <v>1</v>
      </c>
      <c r="C70" s="16" t="s">
        <v>2</v>
      </c>
      <c r="D70" s="16" t="s">
        <v>3</v>
      </c>
      <c r="E70" s="16" t="s">
        <v>4</v>
      </c>
      <c r="F70" s="16" t="s">
        <v>5</v>
      </c>
      <c r="G70" s="16" t="s">
        <v>6</v>
      </c>
      <c r="H70" s="16" t="s">
        <v>7</v>
      </c>
      <c r="I70" s="16" t="s">
        <v>8</v>
      </c>
    </row>
    <row r="71" spans="1:74">
      <c r="B71" s="136">
        <f>'2. Вводные'!N5*'2. Вводные'!N11</f>
        <v>0</v>
      </c>
      <c r="C71" s="136">
        <f>'2. Вводные'!O5*'2. Вводные'!O11</f>
        <v>0</v>
      </c>
      <c r="D71" s="136">
        <f>'2. Вводные'!P5*'2. Вводные'!P11</f>
        <v>0</v>
      </c>
      <c r="E71" s="136">
        <f>'2. Вводные'!Q5*'2. Вводные'!Q11</f>
        <v>0</v>
      </c>
      <c r="F71" s="136">
        <f>'2. Вводные'!R5*'2. Вводные'!R11</f>
        <v>0</v>
      </c>
      <c r="G71" s="136">
        <f>'2. Вводные'!S5*'2. Вводные'!S11</f>
        <v>0</v>
      </c>
      <c r="H71" s="136">
        <f>'2. Вводные'!T5*'2. Вводные'!T11</f>
        <v>0</v>
      </c>
      <c r="I71" s="136">
        <f>'2. Вводные'!U5*'2. Вводные'!U11</f>
        <v>0</v>
      </c>
    </row>
    <row r="72" spans="1:74">
      <c r="B72" s="28"/>
      <c r="C72" s="28"/>
      <c r="D72" s="28"/>
    </row>
    <row r="73" spans="1:74">
      <c r="B73" s="35"/>
      <c r="C73" s="36" t="s">
        <v>149</v>
      </c>
      <c r="D73" s="36" t="s">
        <v>150</v>
      </c>
    </row>
    <row r="74" spans="1:74">
      <c r="B74" s="37" t="s">
        <v>52</v>
      </c>
      <c r="C74" s="35" t="s">
        <v>151</v>
      </c>
      <c r="D74" s="35" t="s">
        <v>152</v>
      </c>
    </row>
    <row r="75" spans="1:74">
      <c r="B75" s="37" t="s">
        <v>53</v>
      </c>
      <c r="C75" s="35" t="s">
        <v>153</v>
      </c>
      <c r="D75" s="35" t="s">
        <v>154</v>
      </c>
    </row>
    <row r="76" spans="1:74">
      <c r="B76" s="37" t="s">
        <v>203</v>
      </c>
      <c r="C76" s="35" t="s">
        <v>155</v>
      </c>
      <c r="D76" s="35" t="s">
        <v>156</v>
      </c>
    </row>
    <row r="77" spans="1:74">
      <c r="B77" s="37" t="s">
        <v>54</v>
      </c>
      <c r="C77" s="35" t="s">
        <v>157</v>
      </c>
      <c r="D77" s="35" t="s">
        <v>158</v>
      </c>
    </row>
    <row r="78" spans="1:74">
      <c r="B78" s="38" t="s">
        <v>55</v>
      </c>
      <c r="C78" s="35" t="s">
        <v>159</v>
      </c>
      <c r="D78" s="35" t="s">
        <v>160</v>
      </c>
    </row>
    <row r="79" spans="1:74">
      <c r="B79" s="38" t="s">
        <v>56</v>
      </c>
      <c r="C79" s="35" t="s">
        <v>161</v>
      </c>
      <c r="D79" s="35" t="s">
        <v>162</v>
      </c>
    </row>
    <row r="80" spans="1:74">
      <c r="B80" s="38" t="s">
        <v>57</v>
      </c>
      <c r="C80" s="35" t="s">
        <v>163</v>
      </c>
      <c r="D80" s="35" t="s">
        <v>164</v>
      </c>
    </row>
    <row r="81" spans="2:4">
      <c r="B81" s="38" t="s">
        <v>58</v>
      </c>
      <c r="C81" s="35" t="s">
        <v>165</v>
      </c>
      <c r="D81" s="35" t="s">
        <v>166</v>
      </c>
    </row>
    <row r="82" spans="2:4">
      <c r="B82" s="39" t="s">
        <v>59</v>
      </c>
      <c r="C82" s="35" t="s">
        <v>167</v>
      </c>
      <c r="D82" s="35" t="s">
        <v>168</v>
      </c>
    </row>
    <row r="83" spans="2:4">
      <c r="B83" s="39" t="s">
        <v>60</v>
      </c>
      <c r="C83" s="35" t="s">
        <v>169</v>
      </c>
      <c r="D83" s="35" t="s">
        <v>170</v>
      </c>
    </row>
    <row r="84" spans="2:4">
      <c r="B84" s="39" t="s">
        <v>61</v>
      </c>
      <c r="C84" s="35" t="s">
        <v>171</v>
      </c>
      <c r="D84" s="35" t="s">
        <v>172</v>
      </c>
    </row>
    <row r="85" spans="2:4">
      <c r="B85" s="39" t="s">
        <v>62</v>
      </c>
      <c r="C85" s="35" t="s">
        <v>173</v>
      </c>
      <c r="D85" s="35" t="s">
        <v>174</v>
      </c>
    </row>
    <row r="86" spans="2:4">
      <c r="B86" s="40" t="s">
        <v>63</v>
      </c>
      <c r="C86" s="35" t="s">
        <v>175</v>
      </c>
      <c r="D86" s="35" t="s">
        <v>176</v>
      </c>
    </row>
    <row r="87" spans="2:4">
      <c r="B87" s="40" t="s">
        <v>64</v>
      </c>
      <c r="C87" s="35" t="s">
        <v>177</v>
      </c>
      <c r="D87" s="35" t="s">
        <v>178</v>
      </c>
    </row>
    <row r="88" spans="2:4">
      <c r="B88" s="40" t="s">
        <v>65</v>
      </c>
      <c r="C88" s="35" t="s">
        <v>179</v>
      </c>
      <c r="D88" s="35" t="s">
        <v>180</v>
      </c>
    </row>
    <row r="89" spans="2:4">
      <c r="B89" s="40" t="s">
        <v>148</v>
      </c>
      <c r="C89" s="35" t="s">
        <v>181</v>
      </c>
      <c r="D89" s="35" t="s">
        <v>182</v>
      </c>
    </row>
  </sheetData>
  <sheetProtection selectLockedCells="1" selectUnlockedCells="1"/>
  <mergeCells count="11">
    <mergeCell ref="A49:A50"/>
    <mergeCell ref="A11:D11"/>
    <mergeCell ref="A21:D21"/>
    <mergeCell ref="A31:D31"/>
    <mergeCell ref="A1:D1"/>
    <mergeCell ref="B42:B45"/>
    <mergeCell ref="L44:N44"/>
    <mergeCell ref="O44:Q44"/>
    <mergeCell ref="L42:Q42"/>
    <mergeCell ref="L43:N43"/>
    <mergeCell ref="O43:Q43"/>
  </mergeCells>
  <phoneticPr fontId="5" type="noConversion"/>
  <hyperlinks>
    <hyperlink ref="C73" r:id="rId1" tooltip="Минералы" display="http://eve-media.ru/%D0%9C%D0%B8%D0%BD%D0%B5%D1%80%D0%B0%D0%BB%D1%8B"/>
    <hyperlink ref="D73" r:id="rId2" tooltip="Минералы" display="http://eve-media.ru/%D0%9C%D0%B8%D0%BD%D0%B5%D1%80%D0%B0%D0%BB%D1%8B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Roman,Обычный"&amp;12&amp;A</oddHeader>
    <oddFooter>&amp;C&amp;"Times New Roman,Обычный"&amp;12Страница &amp;P</oddFooter>
  </headerFooter>
  <tableParts count="4"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O90"/>
  <sheetViews>
    <sheetView tabSelected="1" workbookViewId="0">
      <selection activeCell="X6" sqref="X6"/>
    </sheetView>
  </sheetViews>
  <sheetFormatPr defaultRowHeight="15"/>
  <cols>
    <col min="1" max="1" width="2.7109375" style="12" customWidth="1"/>
    <col min="2" max="2" width="11.5703125" bestFit="1" customWidth="1"/>
    <col min="3" max="3" width="20.140625" bestFit="1" customWidth="1"/>
    <col min="5" max="13" width="2.7109375" style="203" customWidth="1"/>
    <col min="14" max="20" width="2.7109375" style="204" customWidth="1"/>
    <col min="21" max="21" width="5.5703125" style="204" customWidth="1"/>
    <col min="22" max="22" width="13" customWidth="1"/>
  </cols>
  <sheetData>
    <row r="1" spans="1:41">
      <c r="B1" s="12"/>
      <c r="C1" s="12"/>
      <c r="D1" s="106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1" s="160" customFormat="1" ht="13.5" customHeight="1">
      <c r="A2" s="155"/>
      <c r="B2" s="156"/>
      <c r="C2" s="157"/>
      <c r="D2" s="158" t="s">
        <v>348</v>
      </c>
      <c r="E2" s="184" t="s">
        <v>346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/>
      <c r="U2" s="187" t="s">
        <v>350</v>
      </c>
      <c r="V2" s="158" t="s">
        <v>347</v>
      </c>
      <c r="W2" s="158" t="s">
        <v>352</v>
      </c>
      <c r="X2" s="158" t="s">
        <v>351</v>
      </c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</row>
    <row r="3" spans="1:41" s="160" customFormat="1" ht="6" customHeight="1">
      <c r="A3" s="155"/>
      <c r="B3" s="161"/>
      <c r="C3" s="162"/>
      <c r="D3" s="163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1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1:41" s="160" customFormat="1">
      <c r="A4" s="155"/>
      <c r="B4" s="161"/>
      <c r="C4" s="162"/>
      <c r="D4" s="163"/>
      <c r="E4" s="192" t="s">
        <v>52</v>
      </c>
      <c r="F4" s="192" t="s">
        <v>53</v>
      </c>
      <c r="G4" s="192" t="s">
        <v>203</v>
      </c>
      <c r="H4" s="192" t="s">
        <v>54</v>
      </c>
      <c r="I4" s="193" t="s">
        <v>55</v>
      </c>
      <c r="J4" s="193" t="s">
        <v>56</v>
      </c>
      <c r="K4" s="193" t="s">
        <v>57</v>
      </c>
      <c r="L4" s="193" t="s">
        <v>58</v>
      </c>
      <c r="M4" s="194" t="s">
        <v>59</v>
      </c>
      <c r="N4" s="194" t="s">
        <v>60</v>
      </c>
      <c r="O4" s="194" t="s">
        <v>61</v>
      </c>
      <c r="P4" s="194" t="s">
        <v>62</v>
      </c>
      <c r="Q4" s="195" t="s">
        <v>63</v>
      </c>
      <c r="R4" s="195" t="s">
        <v>64</v>
      </c>
      <c r="S4" s="195" t="s">
        <v>65</v>
      </c>
      <c r="T4" s="195" t="s">
        <v>148</v>
      </c>
      <c r="U4" s="191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1" s="160" customFormat="1" ht="40.5" customHeight="1">
      <c r="A5" s="155"/>
      <c r="B5" s="164" t="s">
        <v>73</v>
      </c>
      <c r="C5" s="165"/>
      <c r="D5" s="166"/>
      <c r="E5" s="192"/>
      <c r="F5" s="192"/>
      <c r="G5" s="192"/>
      <c r="H5" s="192"/>
      <c r="I5" s="193"/>
      <c r="J5" s="193"/>
      <c r="K5" s="193"/>
      <c r="L5" s="193"/>
      <c r="M5" s="194"/>
      <c r="N5" s="194"/>
      <c r="O5" s="194"/>
      <c r="P5" s="194"/>
      <c r="Q5" s="195"/>
      <c r="R5" s="195"/>
      <c r="S5" s="195"/>
      <c r="T5" s="195"/>
      <c r="U5" s="19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</row>
    <row r="6" spans="1:41">
      <c r="B6" s="181"/>
      <c r="C6" s="182"/>
      <c r="D6" s="180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>
        <f>SUM(U7:U46)</f>
        <v>8361937.2499999991</v>
      </c>
      <c r="V6" s="180">
        <f t="shared" ref="V6:W6" si="0">SUM(V7:V46)</f>
        <v>5522646.0499999998</v>
      </c>
      <c r="W6" s="180">
        <f t="shared" si="0"/>
        <v>1</v>
      </c>
      <c r="X6" s="180">
        <f>'рассчет вводных'!$O$44/100</f>
        <v>0.38554216867469876</v>
      </c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</row>
    <row r="7" spans="1:41">
      <c r="B7" s="23" t="s">
        <v>15</v>
      </c>
      <c r="C7" s="27" t="str">
        <f t="array" ref="C7:C46">TRANSPOSE('1. Вставить из конвертера'!B1:AV1)</f>
        <v>Antonio Beard</v>
      </c>
      <c r="D7" s="112"/>
      <c r="E7" s="198">
        <f t="array" ref="E7:T46">TRANSPOSE('рассчет вводных'!B51:AO66)</f>
        <v>0</v>
      </c>
      <c r="F7" s="198">
        <v>667213</v>
      </c>
      <c r="G7" s="198">
        <v>14262</v>
      </c>
      <c r="H7" s="198">
        <v>0</v>
      </c>
      <c r="I7" s="199">
        <v>0</v>
      </c>
      <c r="J7" s="199">
        <v>3943</v>
      </c>
      <c r="K7" s="198">
        <v>0</v>
      </c>
      <c r="L7" s="198">
        <v>7070</v>
      </c>
      <c r="M7" s="199">
        <v>0</v>
      </c>
      <c r="N7" s="198">
        <v>0</v>
      </c>
      <c r="O7" s="198">
        <v>0</v>
      </c>
      <c r="P7" s="198">
        <v>0</v>
      </c>
      <c r="Q7" s="198">
        <v>0</v>
      </c>
      <c r="R7" s="199">
        <v>0</v>
      </c>
      <c r="S7" s="199">
        <v>0</v>
      </c>
      <c r="T7" s="198">
        <v>0</v>
      </c>
      <c r="U7" s="198">
        <f t="array" ref="U7:U46">TRANSPOSE('рассчет вводных'!B67:AO67)</f>
        <v>130302.15000000001</v>
      </c>
      <c r="V7" s="120">
        <f>IF('2. Вводные'!E6=TRUE,'Обработка ролей'!U7,0)</f>
        <v>130302.15000000001</v>
      </c>
      <c r="W7" s="119">
        <f>V7/$V$6</f>
        <v>2.3594151937367056E-2</v>
      </c>
      <c r="X7" s="112"/>
      <c r="Y7" s="112"/>
      <c r="Z7" s="112"/>
      <c r="AA7" s="112"/>
      <c r="AB7" s="115"/>
      <c r="AC7" s="115"/>
      <c r="AD7" s="112"/>
      <c r="AE7" s="120"/>
      <c r="AF7" s="119"/>
      <c r="AG7" s="112"/>
      <c r="AH7" s="112"/>
      <c r="AI7" s="112"/>
      <c r="AJ7" s="112"/>
      <c r="AK7" s="115"/>
      <c r="AL7" s="115"/>
      <c r="AM7" s="112"/>
      <c r="AN7" s="120"/>
      <c r="AO7" s="119"/>
    </row>
    <row r="8" spans="1:41">
      <c r="B8" s="23" t="s">
        <v>16</v>
      </c>
      <c r="C8" s="27" t="str">
        <v>Azile Duskwood</v>
      </c>
      <c r="D8" s="112"/>
      <c r="E8" s="198">
        <v>464574</v>
      </c>
      <c r="F8" s="198">
        <v>98958</v>
      </c>
      <c r="G8" s="198">
        <v>292832</v>
      </c>
      <c r="H8" s="198">
        <v>0</v>
      </c>
      <c r="I8" s="199">
        <v>0</v>
      </c>
      <c r="J8" s="199">
        <v>30527</v>
      </c>
      <c r="K8" s="198">
        <v>0</v>
      </c>
      <c r="L8" s="198">
        <v>28478</v>
      </c>
      <c r="M8" s="199">
        <v>0</v>
      </c>
      <c r="N8" s="198">
        <v>0</v>
      </c>
      <c r="O8" s="198">
        <v>0</v>
      </c>
      <c r="P8" s="198">
        <v>0</v>
      </c>
      <c r="Q8" s="198">
        <v>0</v>
      </c>
      <c r="R8" s="199">
        <v>0</v>
      </c>
      <c r="S8" s="199">
        <v>0</v>
      </c>
      <c r="T8" s="198">
        <v>0</v>
      </c>
      <c r="U8" s="198">
        <v>271217.09999999998</v>
      </c>
      <c r="V8" s="120">
        <f>IF('2. Вводные'!E7=TRUE,'Обработка ролей'!U8,0)</f>
        <v>271217.09999999998</v>
      </c>
      <c r="W8" s="119">
        <f t="shared" ref="W8:W46" si="1">V8/$V$6</f>
        <v>4.9109991396243835E-2</v>
      </c>
      <c r="X8" s="112"/>
      <c r="Y8" s="112"/>
      <c r="Z8" s="112"/>
      <c r="AA8" s="112"/>
      <c r="AB8" s="115"/>
      <c r="AC8" s="115"/>
      <c r="AD8" s="112"/>
      <c r="AE8" s="120"/>
      <c r="AF8" s="119"/>
      <c r="AG8" s="112"/>
      <c r="AH8" s="112"/>
      <c r="AI8" s="112"/>
      <c r="AJ8" s="112"/>
      <c r="AK8" s="115"/>
      <c r="AL8" s="115"/>
      <c r="AM8" s="112"/>
      <c r="AN8" s="120"/>
      <c r="AO8" s="119"/>
    </row>
    <row r="9" spans="1:41">
      <c r="B9" s="23" t="s">
        <v>17</v>
      </c>
      <c r="C9" s="27" t="str">
        <v>candeg</v>
      </c>
      <c r="D9" s="112"/>
      <c r="E9" s="198">
        <v>0</v>
      </c>
      <c r="F9" s="198">
        <v>11135</v>
      </c>
      <c r="G9" s="198">
        <v>519011</v>
      </c>
      <c r="H9" s="198">
        <v>0</v>
      </c>
      <c r="I9" s="199">
        <v>0</v>
      </c>
      <c r="J9" s="199">
        <v>57234</v>
      </c>
      <c r="K9" s="198">
        <v>0</v>
      </c>
      <c r="L9" s="198">
        <v>0</v>
      </c>
      <c r="M9" s="199">
        <v>0</v>
      </c>
      <c r="N9" s="198">
        <v>0</v>
      </c>
      <c r="O9" s="198">
        <v>0</v>
      </c>
      <c r="P9" s="198">
        <v>0</v>
      </c>
      <c r="Q9" s="198">
        <v>0</v>
      </c>
      <c r="R9" s="199">
        <v>0</v>
      </c>
      <c r="S9" s="199">
        <v>0</v>
      </c>
      <c r="T9" s="198">
        <v>0</v>
      </c>
      <c r="U9" s="198">
        <v>226054.35000000003</v>
      </c>
      <c r="V9" s="120">
        <f>IF('2. Вводные'!E8=TRUE,'Обработка ролей'!U9,0)</f>
        <v>226054.35000000003</v>
      </c>
      <c r="W9" s="119">
        <f t="shared" si="1"/>
        <v>4.0932253842340671E-2</v>
      </c>
      <c r="X9" s="112"/>
      <c r="Y9" s="112"/>
      <c r="Z9" s="112"/>
      <c r="AA9" s="112"/>
      <c r="AB9" s="115"/>
      <c r="AC9" s="115"/>
      <c r="AD9" s="112"/>
      <c r="AE9" s="112"/>
      <c r="AF9" s="115"/>
      <c r="AG9" s="112"/>
      <c r="AH9" s="112"/>
      <c r="AI9" s="112"/>
      <c r="AJ9" s="112"/>
      <c r="AK9" s="115"/>
      <c r="AL9" s="115"/>
      <c r="AM9" s="112"/>
      <c r="AN9" s="112"/>
      <c r="AO9" s="115"/>
    </row>
    <row r="10" spans="1:41">
      <c r="B10" s="23" t="s">
        <v>18</v>
      </c>
      <c r="C10" s="27" t="str">
        <v>Commondante</v>
      </c>
      <c r="D10" s="112"/>
      <c r="E10" s="198">
        <v>1762087</v>
      </c>
      <c r="F10" s="198">
        <v>602980</v>
      </c>
      <c r="G10" s="198">
        <v>689214</v>
      </c>
      <c r="H10" s="198">
        <v>0</v>
      </c>
      <c r="I10" s="199">
        <v>0</v>
      </c>
      <c r="J10" s="199">
        <v>144628</v>
      </c>
      <c r="K10" s="198">
        <v>0</v>
      </c>
      <c r="L10" s="198">
        <v>0</v>
      </c>
      <c r="M10" s="199">
        <v>0</v>
      </c>
      <c r="N10" s="198">
        <v>0</v>
      </c>
      <c r="O10" s="198">
        <v>0</v>
      </c>
      <c r="P10" s="198">
        <v>0</v>
      </c>
      <c r="Q10" s="198">
        <v>0</v>
      </c>
      <c r="R10" s="199">
        <v>0</v>
      </c>
      <c r="S10" s="199">
        <v>0</v>
      </c>
      <c r="T10" s="198">
        <v>0</v>
      </c>
      <c r="U10" s="198">
        <v>646973.5</v>
      </c>
      <c r="V10" s="120">
        <f>IF('2. Вводные'!E9=TRUE,'Обработка ролей'!U10,0)</f>
        <v>646973.5</v>
      </c>
      <c r="W10" s="119">
        <f t="shared" si="1"/>
        <v>0.11714918793320098</v>
      </c>
      <c r="X10" s="112"/>
      <c r="Y10" s="112"/>
      <c r="Z10" s="112"/>
      <c r="AA10" s="112"/>
      <c r="AB10" s="115"/>
      <c r="AC10" s="115"/>
      <c r="AD10" s="112"/>
      <c r="AE10" s="112"/>
      <c r="AF10" s="115"/>
      <c r="AG10" s="112"/>
      <c r="AH10" s="112"/>
      <c r="AI10" s="112"/>
      <c r="AJ10" s="112"/>
      <c r="AK10" s="115"/>
      <c r="AL10" s="115"/>
      <c r="AM10" s="112"/>
      <c r="AN10" s="112"/>
      <c r="AO10" s="115"/>
    </row>
    <row r="11" spans="1:41">
      <c r="B11" s="23" t="s">
        <v>19</v>
      </c>
      <c r="C11" s="27" t="str">
        <v>Dart Lobrik</v>
      </c>
      <c r="D11" s="112"/>
      <c r="E11" s="198">
        <v>0</v>
      </c>
      <c r="F11" s="198">
        <v>0</v>
      </c>
      <c r="G11" s="198">
        <v>0</v>
      </c>
      <c r="H11" s="198">
        <v>0</v>
      </c>
      <c r="I11" s="199">
        <v>0</v>
      </c>
      <c r="J11" s="199">
        <v>0</v>
      </c>
      <c r="K11" s="198">
        <v>0</v>
      </c>
      <c r="L11" s="198">
        <v>34349</v>
      </c>
      <c r="M11" s="199">
        <v>0</v>
      </c>
      <c r="N11" s="198">
        <v>0</v>
      </c>
      <c r="O11" s="198">
        <v>0</v>
      </c>
      <c r="P11" s="198">
        <v>0</v>
      </c>
      <c r="Q11" s="198">
        <v>0</v>
      </c>
      <c r="R11" s="199">
        <v>0</v>
      </c>
      <c r="S11" s="199">
        <v>0</v>
      </c>
      <c r="T11" s="198">
        <v>0</v>
      </c>
      <c r="U11" s="198">
        <v>103047</v>
      </c>
      <c r="V11" s="120">
        <f>IF('2. Вводные'!E10=TRUE,'Обработка ролей'!U11,0)</f>
        <v>103047</v>
      </c>
      <c r="W11" s="119">
        <f t="shared" si="1"/>
        <v>1.865899046707873E-2</v>
      </c>
      <c r="X11" s="112"/>
      <c r="Y11" s="112"/>
      <c r="Z11" s="112"/>
      <c r="AA11" s="112"/>
      <c r="AB11" s="115"/>
      <c r="AC11" s="115"/>
      <c r="AD11" s="112"/>
      <c r="AE11" s="112"/>
      <c r="AF11" s="115"/>
      <c r="AG11" s="112"/>
      <c r="AH11" s="112"/>
      <c r="AI11" s="112"/>
      <c r="AJ11" s="112"/>
      <c r="AK11" s="115"/>
      <c r="AL11" s="115"/>
      <c r="AM11" s="112"/>
      <c r="AN11" s="112"/>
      <c r="AO11" s="115"/>
    </row>
    <row r="12" spans="1:41">
      <c r="B12" s="23" t="s">
        <v>20</v>
      </c>
      <c r="C12" s="27" t="str">
        <v>DeusEx Main</v>
      </c>
      <c r="D12" s="112"/>
      <c r="E12" s="198">
        <v>6765</v>
      </c>
      <c r="F12" s="198">
        <v>51876</v>
      </c>
      <c r="G12" s="198">
        <v>335010</v>
      </c>
      <c r="H12" s="198">
        <v>436451</v>
      </c>
      <c r="I12" s="199">
        <v>0</v>
      </c>
      <c r="J12" s="199">
        <v>7188</v>
      </c>
      <c r="K12" s="198">
        <v>0</v>
      </c>
      <c r="L12" s="198">
        <v>132291</v>
      </c>
      <c r="M12" s="199">
        <v>0</v>
      </c>
      <c r="N12" s="198">
        <v>0</v>
      </c>
      <c r="O12" s="198">
        <v>0</v>
      </c>
      <c r="P12" s="198">
        <v>0</v>
      </c>
      <c r="Q12" s="198">
        <v>0</v>
      </c>
      <c r="R12" s="199">
        <v>0</v>
      </c>
      <c r="S12" s="199">
        <v>0</v>
      </c>
      <c r="T12" s="198">
        <v>0</v>
      </c>
      <c r="U12" s="198">
        <v>667217.35</v>
      </c>
      <c r="V12" s="120">
        <f>IF('2. Вводные'!E11=TRUE,'Обработка ролей'!U12,0)</f>
        <v>667217.35</v>
      </c>
      <c r="W12" s="119">
        <f t="shared" si="1"/>
        <v>0.12081479492968773</v>
      </c>
      <c r="X12" s="112"/>
      <c r="Y12" s="112"/>
      <c r="Z12" s="112"/>
      <c r="AA12" s="112"/>
      <c r="AB12" s="115"/>
      <c r="AC12" s="115"/>
      <c r="AD12" s="112"/>
      <c r="AE12" s="112"/>
      <c r="AF12" s="115"/>
      <c r="AG12" s="112"/>
      <c r="AH12" s="112"/>
      <c r="AI12" s="112"/>
      <c r="AJ12" s="112"/>
      <c r="AK12" s="115"/>
      <c r="AL12" s="115"/>
      <c r="AM12" s="112"/>
      <c r="AN12" s="112"/>
      <c r="AO12" s="115"/>
    </row>
    <row r="13" spans="1:41">
      <c r="B13" s="23" t="s">
        <v>21</v>
      </c>
      <c r="C13" s="27" t="str">
        <v>Efremius</v>
      </c>
      <c r="D13" s="112"/>
      <c r="E13" s="198">
        <v>2743850</v>
      </c>
      <c r="F13" s="198">
        <v>724916</v>
      </c>
      <c r="G13" s="198">
        <v>417795</v>
      </c>
      <c r="H13" s="198">
        <v>0</v>
      </c>
      <c r="I13" s="199">
        <v>0</v>
      </c>
      <c r="J13" s="199">
        <v>84698</v>
      </c>
      <c r="K13" s="198">
        <v>0</v>
      </c>
      <c r="L13" s="198">
        <v>0</v>
      </c>
      <c r="M13" s="199">
        <v>0</v>
      </c>
      <c r="N13" s="198">
        <v>0</v>
      </c>
      <c r="O13" s="198">
        <v>0</v>
      </c>
      <c r="P13" s="198">
        <v>0</v>
      </c>
      <c r="Q13" s="198">
        <v>0</v>
      </c>
      <c r="R13" s="199">
        <v>0</v>
      </c>
      <c r="S13" s="199">
        <v>0</v>
      </c>
      <c r="T13" s="198">
        <v>0</v>
      </c>
      <c r="U13" s="198">
        <v>610098.5</v>
      </c>
      <c r="V13" s="120">
        <f>IF('2. Вводные'!E12=TRUE,'Обработка ролей'!U13,0)</f>
        <v>610098.5</v>
      </c>
      <c r="W13" s="119">
        <f t="shared" si="1"/>
        <v>0.11047213500130069</v>
      </c>
      <c r="X13" s="112"/>
      <c r="Y13" s="112"/>
      <c r="Z13" s="112"/>
      <c r="AA13" s="112"/>
      <c r="AB13" s="115"/>
      <c r="AC13" s="115"/>
      <c r="AD13" s="112"/>
      <c r="AE13" s="112"/>
      <c r="AF13" s="115"/>
      <c r="AG13" s="112"/>
      <c r="AH13" s="112"/>
      <c r="AI13" s="112"/>
      <c r="AJ13" s="112"/>
      <c r="AK13" s="115"/>
      <c r="AL13" s="115"/>
      <c r="AM13" s="112"/>
      <c r="AN13" s="112"/>
      <c r="AO13" s="115"/>
    </row>
    <row r="14" spans="1:41">
      <c r="B14" s="23" t="s">
        <v>22</v>
      </c>
      <c r="C14" s="27" t="str">
        <v>Hoshimura Makina</v>
      </c>
      <c r="D14" s="112"/>
      <c r="E14" s="198">
        <v>38864</v>
      </c>
      <c r="F14" s="198">
        <v>201160</v>
      </c>
      <c r="G14" s="198">
        <v>463745</v>
      </c>
      <c r="H14" s="198">
        <v>487556</v>
      </c>
      <c r="I14" s="199">
        <v>131822</v>
      </c>
      <c r="J14" s="199">
        <v>44125</v>
      </c>
      <c r="K14" s="198">
        <v>0</v>
      </c>
      <c r="L14" s="198">
        <v>131913</v>
      </c>
      <c r="M14" s="199">
        <v>0</v>
      </c>
      <c r="N14" s="198">
        <v>0</v>
      </c>
      <c r="O14" s="198">
        <v>0</v>
      </c>
      <c r="P14" s="198">
        <v>0</v>
      </c>
      <c r="Q14" s="198">
        <v>0</v>
      </c>
      <c r="R14" s="199">
        <v>0</v>
      </c>
      <c r="S14" s="199">
        <v>0</v>
      </c>
      <c r="T14" s="198">
        <v>0</v>
      </c>
      <c r="U14" s="198">
        <v>871610.7</v>
      </c>
      <c r="V14" s="120">
        <f>IF('2. Вводные'!E13=TRUE,'Обработка ролей'!U14,0)</f>
        <v>0</v>
      </c>
      <c r="W14" s="119">
        <f t="shared" si="1"/>
        <v>0</v>
      </c>
      <c r="X14" s="112"/>
      <c r="Y14" s="112"/>
      <c r="Z14" s="112"/>
      <c r="AA14" s="112"/>
      <c r="AB14" s="115"/>
      <c r="AC14" s="115"/>
      <c r="AD14" s="112"/>
      <c r="AE14" s="112"/>
      <c r="AF14" s="115"/>
      <c r="AG14" s="112"/>
      <c r="AH14" s="112"/>
      <c r="AI14" s="112"/>
      <c r="AJ14" s="112"/>
      <c r="AK14" s="115"/>
      <c r="AL14" s="115"/>
      <c r="AM14" s="112"/>
      <c r="AN14" s="112"/>
      <c r="AO14" s="115"/>
    </row>
    <row r="15" spans="1:41">
      <c r="B15" s="23" t="s">
        <v>74</v>
      </c>
      <c r="C15" s="27" t="str">
        <v>Imbrus</v>
      </c>
      <c r="D15" s="112"/>
      <c r="E15" s="198">
        <v>3256675</v>
      </c>
      <c r="F15" s="198">
        <v>502593</v>
      </c>
      <c r="G15" s="198">
        <v>395763</v>
      </c>
      <c r="H15" s="198">
        <v>0</v>
      </c>
      <c r="I15" s="199">
        <v>0</v>
      </c>
      <c r="J15" s="199">
        <v>91239</v>
      </c>
      <c r="K15" s="198">
        <v>0</v>
      </c>
      <c r="L15" s="198">
        <v>0</v>
      </c>
      <c r="M15" s="199">
        <v>0</v>
      </c>
      <c r="N15" s="198">
        <v>0</v>
      </c>
      <c r="O15" s="198">
        <v>0</v>
      </c>
      <c r="P15" s="198">
        <v>0</v>
      </c>
      <c r="Q15" s="198">
        <v>0</v>
      </c>
      <c r="R15" s="199">
        <v>0</v>
      </c>
      <c r="S15" s="199">
        <v>0</v>
      </c>
      <c r="T15" s="198">
        <v>0</v>
      </c>
      <c r="U15" s="198">
        <v>629272.15</v>
      </c>
      <c r="V15" s="120">
        <f>IF('2. Вводные'!E14=TRUE,'Обработка ролей'!U15,0)</f>
        <v>0</v>
      </c>
      <c r="W15" s="119">
        <f t="shared" si="1"/>
        <v>0</v>
      </c>
      <c r="X15" s="112"/>
      <c r="Y15" s="112"/>
      <c r="Z15" s="112"/>
      <c r="AA15" s="112"/>
      <c r="AB15" s="115"/>
      <c r="AC15" s="115"/>
      <c r="AD15" s="112"/>
      <c r="AE15" s="112"/>
      <c r="AF15" s="115"/>
      <c r="AG15" s="112"/>
      <c r="AH15" s="112"/>
      <c r="AI15" s="112"/>
      <c r="AJ15" s="112"/>
      <c r="AK15" s="115"/>
      <c r="AL15" s="115"/>
      <c r="AM15" s="112"/>
      <c r="AN15" s="112"/>
      <c r="AO15" s="115"/>
    </row>
    <row r="16" spans="1:41">
      <c r="B16" s="23" t="s">
        <v>75</v>
      </c>
      <c r="C16" s="27" t="str">
        <v>Jabuticaba</v>
      </c>
      <c r="D16" s="112"/>
      <c r="E16" s="198">
        <v>470416</v>
      </c>
      <c r="F16" s="198">
        <v>90470</v>
      </c>
      <c r="G16" s="198">
        <v>158240</v>
      </c>
      <c r="H16" s="198">
        <v>0</v>
      </c>
      <c r="I16" s="199">
        <v>0</v>
      </c>
      <c r="J16" s="199">
        <v>9729</v>
      </c>
      <c r="K16" s="198">
        <v>0</v>
      </c>
      <c r="L16" s="198">
        <v>0</v>
      </c>
      <c r="M16" s="199">
        <v>0</v>
      </c>
      <c r="N16" s="198">
        <v>0</v>
      </c>
      <c r="O16" s="198">
        <v>0</v>
      </c>
      <c r="P16" s="198">
        <v>0</v>
      </c>
      <c r="Q16" s="198">
        <v>0</v>
      </c>
      <c r="R16" s="199">
        <v>0</v>
      </c>
      <c r="S16" s="199">
        <v>0</v>
      </c>
      <c r="T16" s="198">
        <v>0</v>
      </c>
      <c r="U16" s="198">
        <v>119758.90000000001</v>
      </c>
      <c r="V16" s="120">
        <f>IF('2. Вводные'!E15=TRUE,'Обработка ролей'!U16,0)</f>
        <v>119758.90000000001</v>
      </c>
      <c r="W16" s="119">
        <f t="shared" si="1"/>
        <v>2.1685058016709221E-2</v>
      </c>
      <c r="X16" s="112"/>
      <c r="Y16" s="112"/>
      <c r="Z16" s="112"/>
      <c r="AA16" s="112"/>
      <c r="AB16" s="115"/>
      <c r="AC16" s="115"/>
      <c r="AD16" s="112"/>
      <c r="AE16" s="112"/>
      <c r="AF16" s="115"/>
      <c r="AG16" s="112"/>
      <c r="AH16" s="112"/>
      <c r="AI16" s="112"/>
      <c r="AJ16" s="112"/>
      <c r="AK16" s="115"/>
      <c r="AL16" s="115"/>
      <c r="AM16" s="112"/>
      <c r="AN16" s="112"/>
      <c r="AO16" s="115"/>
    </row>
    <row r="17" spans="2:41">
      <c r="B17" s="23" t="s">
        <v>76</v>
      </c>
      <c r="C17" s="27" t="str">
        <v>Jean-Luc Duperron</v>
      </c>
      <c r="D17" s="112"/>
      <c r="E17" s="198">
        <v>0</v>
      </c>
      <c r="F17" s="198">
        <v>0</v>
      </c>
      <c r="G17" s="198">
        <v>9312</v>
      </c>
      <c r="H17" s="198">
        <v>0</v>
      </c>
      <c r="I17" s="199">
        <v>0</v>
      </c>
      <c r="J17" s="199">
        <v>0</v>
      </c>
      <c r="K17" s="198">
        <v>0</v>
      </c>
      <c r="L17" s="198">
        <v>0</v>
      </c>
      <c r="M17" s="199">
        <v>0</v>
      </c>
      <c r="N17" s="198">
        <v>0</v>
      </c>
      <c r="O17" s="198">
        <v>0</v>
      </c>
      <c r="P17" s="198">
        <v>0</v>
      </c>
      <c r="Q17" s="198">
        <v>0</v>
      </c>
      <c r="R17" s="199">
        <v>0</v>
      </c>
      <c r="S17" s="199">
        <v>0</v>
      </c>
      <c r="T17" s="198">
        <v>0</v>
      </c>
      <c r="U17" s="198">
        <v>2793.6000000000004</v>
      </c>
      <c r="V17" s="120">
        <f>IF('2. Вводные'!E16=TRUE,'Обработка ролей'!U17,0)</f>
        <v>2793.6000000000004</v>
      </c>
      <c r="W17" s="119">
        <f t="shared" si="1"/>
        <v>5.0584447648967116E-4</v>
      </c>
      <c r="X17" s="112"/>
      <c r="Y17" s="112"/>
      <c r="Z17" s="112"/>
      <c r="AA17" s="112"/>
      <c r="AB17" s="115"/>
      <c r="AC17" s="115"/>
      <c r="AD17" s="112"/>
      <c r="AE17" s="112"/>
      <c r="AF17" s="115"/>
      <c r="AG17" s="112"/>
      <c r="AH17" s="112"/>
      <c r="AI17" s="112"/>
      <c r="AJ17" s="112"/>
      <c r="AK17" s="115"/>
      <c r="AL17" s="115"/>
      <c r="AM17" s="112"/>
      <c r="AN17" s="112"/>
      <c r="AO17" s="115"/>
    </row>
    <row r="18" spans="2:41">
      <c r="B18" s="23" t="s">
        <v>77</v>
      </c>
      <c r="C18" s="27" t="str">
        <v>JIYNTR</v>
      </c>
      <c r="D18" s="112"/>
      <c r="E18" s="198">
        <v>0</v>
      </c>
      <c r="F18" s="198">
        <v>0</v>
      </c>
      <c r="G18" s="198">
        <v>37254</v>
      </c>
      <c r="H18" s="198">
        <v>0</v>
      </c>
      <c r="I18" s="199">
        <v>2109</v>
      </c>
      <c r="J18" s="199">
        <v>16293</v>
      </c>
      <c r="K18" s="198">
        <v>0</v>
      </c>
      <c r="L18" s="198">
        <v>0</v>
      </c>
      <c r="M18" s="199">
        <v>0</v>
      </c>
      <c r="N18" s="198">
        <v>0</v>
      </c>
      <c r="O18" s="198">
        <v>0</v>
      </c>
      <c r="P18" s="198">
        <v>0</v>
      </c>
      <c r="Q18" s="198">
        <v>0</v>
      </c>
      <c r="R18" s="199">
        <v>0</v>
      </c>
      <c r="S18" s="199">
        <v>0</v>
      </c>
      <c r="T18" s="198">
        <v>0</v>
      </c>
      <c r="U18" s="198">
        <v>31993.200000000001</v>
      </c>
      <c r="V18" s="120">
        <f>IF('2. Вводные'!E17=TRUE,'Обработка ролей'!U18,0)</f>
        <v>0</v>
      </c>
      <c r="W18" s="119">
        <f t="shared" si="1"/>
        <v>0</v>
      </c>
      <c r="X18" s="112"/>
      <c r="Y18" s="112"/>
      <c r="Z18" s="112"/>
      <c r="AA18" s="112"/>
      <c r="AB18" s="115"/>
      <c r="AC18" s="115"/>
      <c r="AD18" s="112"/>
      <c r="AE18" s="112"/>
      <c r="AF18" s="115"/>
      <c r="AG18" s="112"/>
      <c r="AH18" s="112"/>
      <c r="AI18" s="112"/>
      <c r="AJ18" s="112"/>
      <c r="AK18" s="115"/>
      <c r="AL18" s="115"/>
      <c r="AM18" s="112"/>
      <c r="AN18" s="112"/>
      <c r="AO18" s="115"/>
    </row>
    <row r="19" spans="2:41">
      <c r="B19" s="23" t="s">
        <v>78</v>
      </c>
      <c r="C19" s="27" t="str">
        <v>KasaRot</v>
      </c>
      <c r="D19" s="112"/>
      <c r="E19" s="198">
        <v>424640</v>
      </c>
      <c r="F19" s="198">
        <v>669581</v>
      </c>
      <c r="G19" s="198">
        <v>318072</v>
      </c>
      <c r="H19" s="198">
        <v>0</v>
      </c>
      <c r="I19" s="199">
        <v>0</v>
      </c>
      <c r="J19" s="199">
        <v>6520</v>
      </c>
      <c r="K19" s="198">
        <v>0</v>
      </c>
      <c r="L19" s="198">
        <v>0</v>
      </c>
      <c r="M19" s="199">
        <v>0</v>
      </c>
      <c r="N19" s="198">
        <v>0</v>
      </c>
      <c r="O19" s="198">
        <v>0</v>
      </c>
      <c r="P19" s="198">
        <v>0</v>
      </c>
      <c r="Q19" s="198">
        <v>0</v>
      </c>
      <c r="R19" s="199">
        <v>0</v>
      </c>
      <c r="S19" s="199">
        <v>0</v>
      </c>
      <c r="T19" s="198">
        <v>0</v>
      </c>
      <c r="U19" s="198">
        <v>246146.75</v>
      </c>
      <c r="V19" s="120">
        <f>IF('2. Вводные'!E18=TRUE,'Обработка ролей'!U19,0)</f>
        <v>246146.75</v>
      </c>
      <c r="W19" s="119">
        <f t="shared" si="1"/>
        <v>4.4570437390243398E-2</v>
      </c>
      <c r="X19" s="112"/>
      <c r="Y19" s="112"/>
      <c r="Z19" s="112"/>
      <c r="AA19" s="112"/>
      <c r="AB19" s="115"/>
      <c r="AC19" s="115"/>
      <c r="AD19" s="112"/>
      <c r="AE19" s="112"/>
      <c r="AF19" s="115"/>
      <c r="AG19" s="112"/>
      <c r="AH19" s="112"/>
      <c r="AI19" s="112"/>
      <c r="AJ19" s="112"/>
      <c r="AK19" s="115"/>
      <c r="AL19" s="115"/>
      <c r="AM19" s="112"/>
      <c r="AN19" s="112"/>
      <c r="AO19" s="115"/>
    </row>
    <row r="20" spans="2:41">
      <c r="B20" s="23" t="s">
        <v>79</v>
      </c>
      <c r="C20" s="27" t="str">
        <v>Ken Tivianne</v>
      </c>
      <c r="D20" s="112"/>
      <c r="E20" s="198">
        <v>89829</v>
      </c>
      <c r="F20" s="198">
        <v>66389</v>
      </c>
      <c r="G20" s="198">
        <v>51553</v>
      </c>
      <c r="H20" s="198">
        <v>0</v>
      </c>
      <c r="I20" s="199">
        <v>0</v>
      </c>
      <c r="J20" s="199">
        <v>2121</v>
      </c>
      <c r="K20" s="198">
        <v>0</v>
      </c>
      <c r="L20" s="198">
        <v>0</v>
      </c>
      <c r="M20" s="199">
        <v>0</v>
      </c>
      <c r="N20" s="198">
        <v>0</v>
      </c>
      <c r="O20" s="198">
        <v>0</v>
      </c>
      <c r="P20" s="198">
        <v>0</v>
      </c>
      <c r="Q20" s="198">
        <v>0</v>
      </c>
      <c r="R20" s="199">
        <v>0</v>
      </c>
      <c r="S20" s="199">
        <v>0</v>
      </c>
      <c r="T20" s="198">
        <v>0</v>
      </c>
      <c r="U20" s="198">
        <v>36952.35</v>
      </c>
      <c r="V20" s="120">
        <f>IF('2. Вводные'!E19=TRUE,'Обработка ролей'!U20,0)</f>
        <v>0</v>
      </c>
      <c r="W20" s="119">
        <f t="shared" si="1"/>
        <v>0</v>
      </c>
      <c r="X20" s="112"/>
      <c r="Y20" s="112"/>
      <c r="Z20" s="112"/>
      <c r="AA20" s="112"/>
      <c r="AB20" s="115"/>
      <c r="AC20" s="115"/>
      <c r="AD20" s="112"/>
      <c r="AE20" s="112"/>
      <c r="AF20" s="115"/>
      <c r="AG20" s="112"/>
      <c r="AH20" s="112"/>
      <c r="AI20" s="112"/>
      <c r="AJ20" s="112"/>
      <c r="AK20" s="115"/>
      <c r="AL20" s="115"/>
      <c r="AM20" s="112"/>
      <c r="AN20" s="112"/>
      <c r="AO20" s="115"/>
    </row>
    <row r="21" spans="2:41">
      <c r="B21" s="23" t="s">
        <v>80</v>
      </c>
      <c r="C21" s="27" t="str">
        <v>Li Lait</v>
      </c>
      <c r="D21" s="112"/>
      <c r="E21" s="198">
        <v>0</v>
      </c>
      <c r="F21" s="198">
        <v>0</v>
      </c>
      <c r="G21" s="198">
        <v>0</v>
      </c>
      <c r="H21" s="198">
        <v>0</v>
      </c>
      <c r="I21" s="199">
        <v>0</v>
      </c>
      <c r="J21" s="199">
        <v>3176</v>
      </c>
      <c r="K21" s="198">
        <v>0</v>
      </c>
      <c r="L21" s="198">
        <v>37757</v>
      </c>
      <c r="M21" s="199">
        <v>0</v>
      </c>
      <c r="N21" s="198">
        <v>0</v>
      </c>
      <c r="O21" s="198">
        <v>0</v>
      </c>
      <c r="P21" s="198">
        <v>0</v>
      </c>
      <c r="Q21" s="198">
        <v>0</v>
      </c>
      <c r="R21" s="199">
        <v>0</v>
      </c>
      <c r="S21" s="199">
        <v>0</v>
      </c>
      <c r="T21" s="198">
        <v>0</v>
      </c>
      <c r="U21" s="198">
        <v>117082.2</v>
      </c>
      <c r="V21" s="120">
        <f>IF('2. Вводные'!E20=TRUE,'Обработка ролей'!U21,0)</f>
        <v>0</v>
      </c>
      <c r="W21" s="119">
        <f t="shared" si="1"/>
        <v>0</v>
      </c>
      <c r="X21" s="112"/>
      <c r="Y21" s="112"/>
      <c r="Z21" s="112"/>
      <c r="AA21" s="112"/>
      <c r="AB21" s="115"/>
      <c r="AC21" s="115"/>
      <c r="AD21" s="112"/>
      <c r="AE21" s="112"/>
      <c r="AF21" s="115"/>
      <c r="AG21" s="112"/>
      <c r="AH21" s="112"/>
      <c r="AI21" s="112"/>
      <c r="AJ21" s="112"/>
      <c r="AK21" s="115"/>
      <c r="AL21" s="115"/>
      <c r="AM21" s="112"/>
      <c r="AN21" s="112"/>
      <c r="AO21" s="115"/>
    </row>
    <row r="22" spans="2:41">
      <c r="B22" s="23" t="s">
        <v>81</v>
      </c>
      <c r="C22" s="27" t="str">
        <v>Maefel Kaz</v>
      </c>
      <c r="D22" s="112"/>
      <c r="E22" s="198">
        <v>587963</v>
      </c>
      <c r="F22" s="198">
        <v>30032</v>
      </c>
      <c r="G22" s="198">
        <v>20959</v>
      </c>
      <c r="H22" s="198">
        <v>0</v>
      </c>
      <c r="I22" s="199">
        <v>4140</v>
      </c>
      <c r="J22" s="199">
        <v>44712</v>
      </c>
      <c r="K22" s="198">
        <v>0</v>
      </c>
      <c r="L22" s="198">
        <v>9778</v>
      </c>
      <c r="M22" s="199">
        <v>0</v>
      </c>
      <c r="N22" s="198">
        <v>0</v>
      </c>
      <c r="O22" s="198">
        <v>0</v>
      </c>
      <c r="P22" s="198">
        <v>0</v>
      </c>
      <c r="Q22" s="198">
        <v>0</v>
      </c>
      <c r="R22" s="199">
        <v>0</v>
      </c>
      <c r="S22" s="199">
        <v>0</v>
      </c>
      <c r="T22" s="198">
        <v>0</v>
      </c>
      <c r="U22" s="198">
        <v>155061.20000000001</v>
      </c>
      <c r="V22" s="120">
        <f>IF('2. Вводные'!E21=TRUE,'Обработка ролей'!U22,0)</f>
        <v>155061.20000000001</v>
      </c>
      <c r="W22" s="119">
        <f t="shared" si="1"/>
        <v>2.8077338036175615E-2</v>
      </c>
      <c r="X22" s="112"/>
      <c r="Y22" s="112"/>
      <c r="Z22" s="112"/>
      <c r="AA22" s="112"/>
      <c r="AB22" s="115"/>
      <c r="AC22" s="115"/>
      <c r="AD22" s="112"/>
      <c r="AE22" s="112"/>
      <c r="AF22" s="115"/>
      <c r="AG22" s="112"/>
      <c r="AH22" s="112"/>
      <c r="AI22" s="112"/>
      <c r="AJ22" s="112"/>
      <c r="AK22" s="115"/>
      <c r="AL22" s="115"/>
      <c r="AM22" s="112"/>
      <c r="AN22" s="112"/>
      <c r="AO22" s="115"/>
    </row>
    <row r="23" spans="2:41">
      <c r="B23" s="23" t="s">
        <v>82</v>
      </c>
      <c r="C23" s="27" t="str">
        <v>Maeffel Kaz</v>
      </c>
      <c r="D23" s="112"/>
      <c r="E23" s="198">
        <v>0</v>
      </c>
      <c r="F23" s="198">
        <v>0</v>
      </c>
      <c r="G23" s="198">
        <v>82420</v>
      </c>
      <c r="H23" s="198">
        <v>0</v>
      </c>
      <c r="I23" s="199">
        <v>0</v>
      </c>
      <c r="J23" s="199">
        <v>21935</v>
      </c>
      <c r="K23" s="198">
        <v>0</v>
      </c>
      <c r="L23" s="198">
        <v>0</v>
      </c>
      <c r="M23" s="199">
        <v>0</v>
      </c>
      <c r="N23" s="198">
        <v>0</v>
      </c>
      <c r="O23" s="198">
        <v>0</v>
      </c>
      <c r="P23" s="198">
        <v>0</v>
      </c>
      <c r="Q23" s="198">
        <v>0</v>
      </c>
      <c r="R23" s="199">
        <v>0</v>
      </c>
      <c r="S23" s="199">
        <v>0</v>
      </c>
      <c r="T23" s="198">
        <v>0</v>
      </c>
      <c r="U23" s="198">
        <v>51048</v>
      </c>
      <c r="V23" s="120">
        <f>IF('2. Вводные'!E22=TRUE,'Обработка ролей'!U23,0)</f>
        <v>0</v>
      </c>
      <c r="W23" s="119">
        <f t="shared" si="1"/>
        <v>0</v>
      </c>
      <c r="X23" s="112"/>
      <c r="Y23" s="112"/>
      <c r="Z23" s="112"/>
      <c r="AA23" s="112"/>
      <c r="AB23" s="115"/>
      <c r="AC23" s="115"/>
      <c r="AD23" s="112"/>
      <c r="AE23" s="112"/>
      <c r="AF23" s="115"/>
      <c r="AG23" s="112"/>
      <c r="AH23" s="112"/>
      <c r="AI23" s="112"/>
      <c r="AJ23" s="112"/>
      <c r="AK23" s="115"/>
      <c r="AL23" s="115"/>
      <c r="AM23" s="112"/>
      <c r="AN23" s="112"/>
      <c r="AO23" s="115"/>
    </row>
    <row r="24" spans="2:41">
      <c r="B24" s="23" t="s">
        <v>83</v>
      </c>
      <c r="C24" s="27" t="str">
        <v>Rina Niam</v>
      </c>
      <c r="D24" s="112"/>
      <c r="E24" s="198">
        <v>798574</v>
      </c>
      <c r="F24" s="198">
        <v>380431</v>
      </c>
      <c r="G24" s="198">
        <v>157278</v>
      </c>
      <c r="H24" s="198">
        <v>0</v>
      </c>
      <c r="I24" s="199">
        <v>0</v>
      </c>
      <c r="J24" s="199">
        <v>31459</v>
      </c>
      <c r="K24" s="198">
        <v>0</v>
      </c>
      <c r="L24" s="198">
        <v>0</v>
      </c>
      <c r="M24" s="199">
        <v>0</v>
      </c>
      <c r="N24" s="198">
        <v>0</v>
      </c>
      <c r="O24" s="198">
        <v>0</v>
      </c>
      <c r="P24" s="198">
        <v>0</v>
      </c>
      <c r="Q24" s="198">
        <v>0</v>
      </c>
      <c r="R24" s="199">
        <v>0</v>
      </c>
      <c r="S24" s="199">
        <v>0</v>
      </c>
      <c r="T24" s="198">
        <v>0</v>
      </c>
      <c r="U24" s="198">
        <v>221856.25</v>
      </c>
      <c r="V24" s="120">
        <f>IF('2. Вводные'!E23=TRUE,'Обработка ролей'!U24,0)</f>
        <v>0</v>
      </c>
      <c r="W24" s="119">
        <f t="shared" si="1"/>
        <v>0</v>
      </c>
      <c r="X24" s="112"/>
      <c r="Y24" s="112"/>
      <c r="Z24" s="112"/>
      <c r="AA24" s="112"/>
      <c r="AB24" s="115"/>
      <c r="AC24" s="115"/>
      <c r="AD24" s="112"/>
      <c r="AE24" s="112"/>
      <c r="AF24" s="115"/>
      <c r="AG24" s="112"/>
      <c r="AH24" s="112"/>
      <c r="AI24" s="112"/>
      <c r="AJ24" s="112"/>
      <c r="AK24" s="115"/>
      <c r="AL24" s="115"/>
      <c r="AM24" s="112"/>
      <c r="AN24" s="112"/>
      <c r="AO24" s="115"/>
    </row>
    <row r="25" spans="2:41">
      <c r="B25" s="23" t="s">
        <v>84</v>
      </c>
      <c r="C25" s="27" t="str">
        <v>Rondo Roldare</v>
      </c>
      <c r="D25" s="112"/>
      <c r="E25" s="198">
        <v>1439532</v>
      </c>
      <c r="F25" s="198">
        <v>597226</v>
      </c>
      <c r="G25" s="198">
        <v>275602</v>
      </c>
      <c r="H25" s="198">
        <v>0</v>
      </c>
      <c r="I25" s="199">
        <v>0</v>
      </c>
      <c r="J25" s="199">
        <v>118819</v>
      </c>
      <c r="K25" s="198">
        <v>0</v>
      </c>
      <c r="L25" s="198">
        <v>0</v>
      </c>
      <c r="M25" s="199">
        <v>0</v>
      </c>
      <c r="N25" s="198">
        <v>0</v>
      </c>
      <c r="O25" s="198">
        <v>0</v>
      </c>
      <c r="P25" s="198">
        <v>0</v>
      </c>
      <c r="Q25" s="198">
        <v>0</v>
      </c>
      <c r="R25" s="199">
        <v>0</v>
      </c>
      <c r="S25" s="199">
        <v>0</v>
      </c>
      <c r="T25" s="198">
        <v>0</v>
      </c>
      <c r="U25" s="198">
        <v>458800.5</v>
      </c>
      <c r="V25" s="120">
        <f>IF('2. Вводные'!E24=TRUE,'Обработка ролей'!U25,0)</f>
        <v>458800.5</v>
      </c>
      <c r="W25" s="119">
        <f t="shared" si="1"/>
        <v>8.3076209455791583E-2</v>
      </c>
      <c r="X25" s="112"/>
      <c r="Y25" s="112"/>
      <c r="Z25" s="112"/>
      <c r="AA25" s="112"/>
      <c r="AB25" s="115"/>
      <c r="AC25" s="115"/>
      <c r="AD25" s="112"/>
      <c r="AE25" s="112"/>
      <c r="AF25" s="115"/>
      <c r="AG25" s="112"/>
      <c r="AH25" s="112"/>
      <c r="AI25" s="112"/>
      <c r="AJ25" s="112"/>
      <c r="AK25" s="115"/>
      <c r="AL25" s="115"/>
      <c r="AM25" s="112"/>
      <c r="AN25" s="112"/>
      <c r="AO25" s="115"/>
    </row>
    <row r="26" spans="2:41">
      <c r="B26" s="23" t="s">
        <v>85</v>
      </c>
      <c r="C26" s="27" t="str">
        <v>SoNNeLoN</v>
      </c>
      <c r="D26" s="112"/>
      <c r="E26" s="198">
        <v>2885632</v>
      </c>
      <c r="F26" s="198">
        <v>633245</v>
      </c>
      <c r="G26" s="198">
        <v>38144</v>
      </c>
      <c r="H26" s="198">
        <v>0</v>
      </c>
      <c r="I26" s="199">
        <v>0</v>
      </c>
      <c r="J26" s="199">
        <v>64721</v>
      </c>
      <c r="K26" s="198">
        <v>0</v>
      </c>
      <c r="L26" s="200">
        <v>135606</v>
      </c>
      <c r="M26" s="201">
        <v>0</v>
      </c>
      <c r="N26" s="198">
        <v>0</v>
      </c>
      <c r="O26" s="198">
        <v>0</v>
      </c>
      <c r="P26" s="198">
        <v>0</v>
      </c>
      <c r="Q26" s="198">
        <v>0</v>
      </c>
      <c r="R26" s="199">
        <v>0</v>
      </c>
      <c r="S26" s="199">
        <v>0</v>
      </c>
      <c r="T26" s="198">
        <v>0</v>
      </c>
      <c r="U26" s="198">
        <v>879476.35000000009</v>
      </c>
      <c r="V26" s="120">
        <f>IF('2. Вводные'!E25=TRUE,'Обработка ролей'!U26,0)</f>
        <v>0</v>
      </c>
      <c r="W26" s="119">
        <f t="shared" si="1"/>
        <v>0</v>
      </c>
      <c r="X26" s="112"/>
      <c r="Y26" s="112"/>
      <c r="Z26" s="112"/>
      <c r="AA26" s="112"/>
      <c r="AB26" s="115"/>
      <c r="AC26" s="115"/>
      <c r="AD26" s="112"/>
      <c r="AE26" s="110"/>
      <c r="AF26" s="116"/>
      <c r="AG26" s="112"/>
      <c r="AH26" s="112"/>
      <c r="AI26" s="112"/>
      <c r="AJ26" s="112"/>
      <c r="AK26" s="115"/>
      <c r="AL26" s="115"/>
      <c r="AM26" s="112"/>
      <c r="AN26" s="110"/>
      <c r="AO26" s="116"/>
    </row>
    <row r="27" spans="2:41">
      <c r="B27" s="23" t="s">
        <v>86</v>
      </c>
      <c r="C27" s="27" t="str">
        <v>TedochiKito</v>
      </c>
      <c r="D27" s="112"/>
      <c r="E27" s="198">
        <v>1563258</v>
      </c>
      <c r="F27" s="198">
        <v>2027789</v>
      </c>
      <c r="G27" s="198">
        <v>1829674</v>
      </c>
      <c r="H27" s="198">
        <v>826072</v>
      </c>
      <c r="I27" s="199">
        <v>78253</v>
      </c>
      <c r="J27" s="199">
        <v>148730</v>
      </c>
      <c r="K27" s="200">
        <v>0</v>
      </c>
      <c r="L27" s="202">
        <v>37444</v>
      </c>
      <c r="M27" s="202">
        <v>0</v>
      </c>
      <c r="N27" s="198">
        <v>0</v>
      </c>
      <c r="O27" s="198">
        <v>0</v>
      </c>
      <c r="P27" s="198">
        <v>0</v>
      </c>
      <c r="Q27" s="198">
        <v>0</v>
      </c>
      <c r="R27" s="199">
        <v>0</v>
      </c>
      <c r="S27" s="199">
        <v>0</v>
      </c>
      <c r="T27" s="200">
        <v>0</v>
      </c>
      <c r="U27" s="198">
        <v>1636281.35</v>
      </c>
      <c r="V27" s="120">
        <f>IF('2. Вводные'!E26=TRUE,'Обработка ролей'!U27,0)</f>
        <v>1636281.35</v>
      </c>
      <c r="W27" s="119">
        <f t="shared" si="1"/>
        <v>0.29628575418118641</v>
      </c>
      <c r="X27" s="112"/>
      <c r="Y27" s="112"/>
      <c r="Z27" s="112"/>
      <c r="AA27" s="112"/>
      <c r="AB27" s="115"/>
      <c r="AC27" s="115"/>
      <c r="AD27" s="110"/>
      <c r="AE27" s="108"/>
      <c r="AF27" s="108"/>
      <c r="AG27" s="112"/>
      <c r="AH27" s="112"/>
      <c r="AI27" s="112"/>
      <c r="AJ27" s="112"/>
      <c r="AK27" s="115"/>
      <c r="AL27" s="115"/>
      <c r="AM27" s="110"/>
      <c r="AN27" s="108"/>
      <c r="AO27" s="108"/>
    </row>
    <row r="28" spans="2:41">
      <c r="B28" s="23" t="s">
        <v>87</v>
      </c>
      <c r="C28" s="27" t="str">
        <v>Wersus95</v>
      </c>
      <c r="D28" s="112"/>
      <c r="E28" s="198">
        <v>228186</v>
      </c>
      <c r="F28" s="198">
        <v>261988</v>
      </c>
      <c r="G28" s="198">
        <v>411422</v>
      </c>
      <c r="H28" s="198">
        <v>0</v>
      </c>
      <c r="I28" s="199">
        <v>0</v>
      </c>
      <c r="J28" s="199">
        <v>52792</v>
      </c>
      <c r="K28" s="200">
        <v>0</v>
      </c>
      <c r="L28" s="202">
        <v>0</v>
      </c>
      <c r="M28" s="202">
        <v>0</v>
      </c>
      <c r="N28" s="198">
        <v>0</v>
      </c>
      <c r="O28" s="198">
        <v>0</v>
      </c>
      <c r="P28" s="198">
        <v>0</v>
      </c>
      <c r="Q28" s="198">
        <v>0</v>
      </c>
      <c r="R28" s="199">
        <v>0</v>
      </c>
      <c r="S28" s="199">
        <v>0</v>
      </c>
      <c r="T28" s="200">
        <v>0</v>
      </c>
      <c r="U28" s="198">
        <v>248893.80000000002</v>
      </c>
      <c r="V28" s="120">
        <f>IF('2. Вводные'!E27=TRUE,'Обработка ролей'!U28,0)</f>
        <v>248893.80000000002</v>
      </c>
      <c r="W28" s="119">
        <f t="shared" si="1"/>
        <v>4.5067852936184462E-2</v>
      </c>
      <c r="X28" s="112"/>
      <c r="Y28" s="112"/>
      <c r="Z28" s="112"/>
      <c r="AA28" s="112"/>
      <c r="AB28" s="115"/>
      <c r="AC28" s="115"/>
      <c r="AD28" s="110"/>
      <c r="AE28" s="108"/>
      <c r="AF28" s="108"/>
      <c r="AG28" s="112"/>
      <c r="AH28" s="112"/>
      <c r="AI28" s="112"/>
      <c r="AJ28" s="112"/>
      <c r="AK28" s="115"/>
      <c r="AL28" s="115"/>
      <c r="AM28" s="110"/>
      <c r="AN28" s="108"/>
      <c r="AO28" s="108"/>
    </row>
    <row r="29" spans="2:41">
      <c r="B29" s="30" t="s">
        <v>88</v>
      </c>
      <c r="C29" s="27">
        <v>0</v>
      </c>
      <c r="D29" s="112"/>
      <c r="E29" s="198">
        <v>0</v>
      </c>
      <c r="F29" s="198">
        <v>0</v>
      </c>
      <c r="G29" s="198">
        <v>0</v>
      </c>
      <c r="H29" s="200">
        <v>0</v>
      </c>
      <c r="I29" s="199">
        <v>0</v>
      </c>
      <c r="J29" s="199">
        <v>0</v>
      </c>
      <c r="K29" s="200">
        <v>0</v>
      </c>
      <c r="L29" s="202">
        <v>0</v>
      </c>
      <c r="M29" s="202">
        <v>0</v>
      </c>
      <c r="N29" s="198">
        <v>0</v>
      </c>
      <c r="O29" s="198">
        <v>0</v>
      </c>
      <c r="P29" s="198">
        <v>0</v>
      </c>
      <c r="Q29" s="200">
        <v>0</v>
      </c>
      <c r="R29" s="199">
        <v>0</v>
      </c>
      <c r="S29" s="199">
        <v>0</v>
      </c>
      <c r="T29" s="200">
        <v>0</v>
      </c>
      <c r="U29" s="198">
        <v>0</v>
      </c>
      <c r="V29" s="120">
        <f>IF('2. Вводные'!E28=TRUE,'Обработка ролей'!U29,0)</f>
        <v>0</v>
      </c>
      <c r="W29" s="119">
        <f t="shared" si="1"/>
        <v>0</v>
      </c>
      <c r="X29" s="112"/>
      <c r="Y29" s="112"/>
      <c r="Z29" s="112"/>
      <c r="AA29" s="110"/>
      <c r="AB29" s="115"/>
      <c r="AC29" s="115"/>
      <c r="AD29" s="110"/>
      <c r="AE29" s="108"/>
      <c r="AF29" s="108"/>
      <c r="AG29" s="112"/>
      <c r="AH29" s="112"/>
      <c r="AI29" s="112"/>
      <c r="AJ29" s="110"/>
      <c r="AK29" s="115"/>
      <c r="AL29" s="115"/>
      <c r="AM29" s="110"/>
      <c r="AN29" s="108"/>
      <c r="AO29" s="108"/>
    </row>
    <row r="30" spans="2:41">
      <c r="B30" s="30" t="s">
        <v>124</v>
      </c>
      <c r="C30" s="27">
        <v>0</v>
      </c>
      <c r="D30" s="112"/>
      <c r="E30" s="198">
        <v>0</v>
      </c>
      <c r="F30" s="198">
        <v>0</v>
      </c>
      <c r="G30" s="198">
        <v>0</v>
      </c>
      <c r="H30" s="200">
        <v>0</v>
      </c>
      <c r="I30" s="199">
        <v>0</v>
      </c>
      <c r="J30" s="199">
        <v>0</v>
      </c>
      <c r="K30" s="200">
        <v>0</v>
      </c>
      <c r="L30" s="202">
        <v>0</v>
      </c>
      <c r="M30" s="202">
        <v>0</v>
      </c>
      <c r="N30" s="198">
        <v>0</v>
      </c>
      <c r="O30" s="198">
        <v>0</v>
      </c>
      <c r="P30" s="198">
        <v>0</v>
      </c>
      <c r="Q30" s="200">
        <v>0</v>
      </c>
      <c r="R30" s="199">
        <v>0</v>
      </c>
      <c r="S30" s="199">
        <v>0</v>
      </c>
      <c r="T30" s="200">
        <v>0</v>
      </c>
      <c r="U30" s="198">
        <v>0</v>
      </c>
      <c r="V30" s="120">
        <f>IF('2. Вводные'!E29=TRUE,'Обработка ролей'!U30,0)</f>
        <v>0</v>
      </c>
      <c r="W30" s="119">
        <f t="shared" si="1"/>
        <v>0</v>
      </c>
      <c r="X30" s="112"/>
      <c r="Y30" s="112"/>
      <c r="Z30" s="112"/>
      <c r="AA30" s="110"/>
      <c r="AB30" s="115"/>
      <c r="AC30" s="115"/>
      <c r="AD30" s="110"/>
      <c r="AE30" s="108"/>
      <c r="AF30" s="108"/>
      <c r="AG30" s="112"/>
      <c r="AH30" s="112"/>
      <c r="AI30" s="112"/>
      <c r="AJ30" s="110"/>
      <c r="AK30" s="115"/>
      <c r="AL30" s="115"/>
      <c r="AM30" s="110"/>
      <c r="AN30" s="108"/>
      <c r="AO30" s="108"/>
    </row>
    <row r="31" spans="2:41">
      <c r="B31" s="23" t="s">
        <v>125</v>
      </c>
      <c r="C31" s="27">
        <v>0</v>
      </c>
      <c r="D31" s="108"/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1">
        <v>0</v>
      </c>
      <c r="K31" s="200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1">
        <v>0</v>
      </c>
      <c r="T31" s="200">
        <v>0</v>
      </c>
      <c r="U31" s="202">
        <v>0</v>
      </c>
      <c r="V31" s="120">
        <f>IF('2. Вводные'!E30=TRUE,'Обработка ролей'!U31,0)</f>
        <v>0</v>
      </c>
      <c r="W31" s="119">
        <f t="shared" si="1"/>
        <v>0</v>
      </c>
      <c r="X31" s="108"/>
      <c r="Y31" s="108"/>
      <c r="Z31" s="108"/>
      <c r="AA31" s="108"/>
      <c r="AB31" s="108"/>
      <c r="AC31" s="116"/>
      <c r="AD31" s="110"/>
      <c r="AE31" s="108"/>
      <c r="AF31" s="108"/>
      <c r="AG31" s="108"/>
      <c r="AH31" s="108"/>
      <c r="AI31" s="108"/>
      <c r="AJ31" s="108"/>
      <c r="AK31" s="108"/>
      <c r="AL31" s="116"/>
      <c r="AM31" s="110"/>
      <c r="AN31" s="108"/>
      <c r="AO31" s="108"/>
    </row>
    <row r="32" spans="2:41">
      <c r="B32" s="23" t="s">
        <v>126</v>
      </c>
      <c r="C32" s="27">
        <v>0</v>
      </c>
      <c r="D32" s="108"/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1">
        <v>0</v>
      </c>
      <c r="K32" s="200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1">
        <v>0</v>
      </c>
      <c r="T32" s="200">
        <v>0</v>
      </c>
      <c r="U32" s="202">
        <v>0</v>
      </c>
      <c r="V32" s="120">
        <f>IF('2. Вводные'!E31=TRUE,'Обработка ролей'!U32,0)</f>
        <v>0</v>
      </c>
      <c r="W32" s="119">
        <f t="shared" si="1"/>
        <v>0</v>
      </c>
      <c r="X32" s="108"/>
      <c r="Y32" s="108"/>
      <c r="Z32" s="108"/>
      <c r="AA32" s="108"/>
      <c r="AB32" s="108"/>
      <c r="AC32" s="116"/>
      <c r="AD32" s="110"/>
      <c r="AE32" s="108"/>
      <c r="AF32" s="108"/>
      <c r="AG32" s="108"/>
      <c r="AH32" s="108"/>
      <c r="AI32" s="108"/>
      <c r="AJ32" s="108"/>
      <c r="AK32" s="108"/>
      <c r="AL32" s="116"/>
      <c r="AM32" s="110"/>
      <c r="AN32" s="108"/>
      <c r="AO32" s="108"/>
    </row>
    <row r="33" spans="2:41">
      <c r="B33" s="23" t="s">
        <v>127</v>
      </c>
      <c r="C33" s="27">
        <v>0</v>
      </c>
      <c r="D33" s="108"/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120">
        <f>IF('2. Вводные'!E32=TRUE,'Обработка ролей'!U33,0)</f>
        <v>0</v>
      </c>
      <c r="W33" s="119">
        <f t="shared" si="1"/>
        <v>0</v>
      </c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</row>
    <row r="34" spans="2:41">
      <c r="B34" s="23" t="s">
        <v>128</v>
      </c>
      <c r="C34" s="27">
        <v>0</v>
      </c>
      <c r="D34" s="108"/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120">
        <f>IF('2. Вводные'!E33=TRUE,'Обработка ролей'!U34,0)</f>
        <v>0</v>
      </c>
      <c r="W34" s="119">
        <f t="shared" si="1"/>
        <v>0</v>
      </c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</row>
    <row r="35" spans="2:41">
      <c r="B35" s="23" t="s">
        <v>129</v>
      </c>
      <c r="C35" s="27">
        <v>0</v>
      </c>
      <c r="D35" s="108"/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120">
        <f>IF('2. Вводные'!E34=TRUE,'Обработка ролей'!U35,0)</f>
        <v>0</v>
      </c>
      <c r="W35" s="119">
        <f t="shared" si="1"/>
        <v>0</v>
      </c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</row>
    <row r="36" spans="2:41">
      <c r="B36" s="23" t="s">
        <v>130</v>
      </c>
      <c r="C36" s="27">
        <v>0</v>
      </c>
      <c r="D36" s="108"/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120">
        <f>IF('2. Вводные'!E35=TRUE,'Обработка ролей'!U36,0)</f>
        <v>0</v>
      </c>
      <c r="W36" s="119">
        <f t="shared" si="1"/>
        <v>0</v>
      </c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</row>
    <row r="37" spans="2:41">
      <c r="B37" s="23" t="s">
        <v>131</v>
      </c>
      <c r="C37" s="27">
        <v>0</v>
      </c>
      <c r="D37" s="108"/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120">
        <f>IF('2. Вводные'!E36=TRUE,'Обработка ролей'!U37,0)</f>
        <v>0</v>
      </c>
      <c r="W37" s="119">
        <f t="shared" si="1"/>
        <v>0</v>
      </c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</row>
    <row r="38" spans="2:41">
      <c r="B38" s="23" t="s">
        <v>132</v>
      </c>
      <c r="C38" s="27">
        <v>0</v>
      </c>
      <c r="D38" s="108"/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120">
        <f>IF('2. Вводные'!E37=TRUE,'Обработка ролей'!U38,0)</f>
        <v>0</v>
      </c>
      <c r="W38" s="119">
        <f t="shared" si="1"/>
        <v>0</v>
      </c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</row>
    <row r="39" spans="2:41">
      <c r="B39" s="23" t="s">
        <v>133</v>
      </c>
      <c r="C39" s="27">
        <v>0</v>
      </c>
      <c r="D39" s="108"/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120">
        <f>IF('2. Вводные'!E38=TRUE,'Обработка ролей'!U39,0)</f>
        <v>0</v>
      </c>
      <c r="W39" s="119">
        <f t="shared" si="1"/>
        <v>0</v>
      </c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</row>
    <row r="40" spans="2:41">
      <c r="B40" s="23" t="s">
        <v>134</v>
      </c>
      <c r="C40" s="27">
        <v>0</v>
      </c>
      <c r="D40" s="108"/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120">
        <f>IF('2. Вводные'!E39=TRUE,'Обработка ролей'!U40,0)</f>
        <v>0</v>
      </c>
      <c r="W40" s="119">
        <f t="shared" si="1"/>
        <v>0</v>
      </c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</row>
    <row r="41" spans="2:41">
      <c r="B41" s="23" t="s">
        <v>135</v>
      </c>
      <c r="C41" s="27">
        <v>0</v>
      </c>
      <c r="D41" s="108"/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120">
        <f>IF('2. Вводные'!E40=TRUE,'Обработка ролей'!U41,0)</f>
        <v>0</v>
      </c>
      <c r="W41" s="119">
        <f t="shared" si="1"/>
        <v>0</v>
      </c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</row>
    <row r="42" spans="2:41">
      <c r="B42" s="23" t="s">
        <v>136</v>
      </c>
      <c r="C42" s="27">
        <v>0</v>
      </c>
      <c r="D42" s="108"/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120">
        <f>IF('2. Вводные'!E41=TRUE,'Обработка ролей'!U42,0)</f>
        <v>0</v>
      </c>
      <c r="W42" s="119">
        <f t="shared" si="1"/>
        <v>0</v>
      </c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</row>
    <row r="43" spans="2:41">
      <c r="B43" s="23" t="s">
        <v>141</v>
      </c>
      <c r="C43" s="27">
        <v>0</v>
      </c>
      <c r="D43" s="108"/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120">
        <f>IF('2. Вводные'!E42=TRUE,'Обработка ролей'!U43,0)</f>
        <v>0</v>
      </c>
      <c r="W43" s="119">
        <f t="shared" si="1"/>
        <v>0</v>
      </c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</row>
    <row r="44" spans="2:41">
      <c r="B44" s="23" t="s">
        <v>142</v>
      </c>
      <c r="C44" s="27">
        <v>0</v>
      </c>
      <c r="D44" s="108"/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120">
        <f>IF('2. Вводные'!E43=TRUE,'Обработка ролей'!U44,0)</f>
        <v>0</v>
      </c>
      <c r="W44" s="119">
        <f t="shared" si="1"/>
        <v>0</v>
      </c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</row>
    <row r="45" spans="2:41">
      <c r="B45" s="23" t="s">
        <v>143</v>
      </c>
      <c r="C45" s="27">
        <v>0</v>
      </c>
      <c r="D45" s="108"/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120">
        <f>IF('2. Вводные'!E44=TRUE,'Обработка ролей'!U45,0)</f>
        <v>0</v>
      </c>
      <c r="W45" s="119">
        <f t="shared" si="1"/>
        <v>0</v>
      </c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</row>
    <row r="46" spans="2:41">
      <c r="B46" s="23" t="s">
        <v>144</v>
      </c>
      <c r="C46" s="27">
        <v>0</v>
      </c>
      <c r="D46" s="108"/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120">
        <f>IF('2. Вводные'!E45=TRUE,'Обработка ролей'!U46,0)</f>
        <v>0</v>
      </c>
      <c r="W46" s="119">
        <f t="shared" si="1"/>
        <v>0</v>
      </c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</row>
    <row r="47" spans="2:41">
      <c r="B47" s="12"/>
      <c r="C47" s="12"/>
      <c r="D47" s="106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</row>
    <row r="48" spans="2:41">
      <c r="B48" s="12"/>
      <c r="C48" s="12"/>
      <c r="D48" s="106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</row>
    <row r="49" spans="2:41">
      <c r="B49" s="12"/>
      <c r="C49" s="12"/>
      <c r="D49" s="106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</row>
    <row r="50" spans="2:41">
      <c r="B50" s="12"/>
      <c r="C50" s="12"/>
      <c r="D50" s="106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</row>
    <row r="51" spans="2:41">
      <c r="B51" s="12"/>
      <c r="C51" s="12"/>
      <c r="D51" s="106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</row>
    <row r="52" spans="2:41">
      <c r="B52" s="12"/>
      <c r="C52" s="12"/>
      <c r="D52" s="106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</row>
    <row r="53" spans="2:41">
      <c r="B53" s="12"/>
      <c r="C53" s="12"/>
      <c r="D53" s="106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</row>
    <row r="54" spans="2:41">
      <c r="B54" s="12"/>
      <c r="C54" s="12"/>
      <c r="D54" s="106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</row>
    <row r="55" spans="2:41">
      <c r="B55" s="12"/>
      <c r="C55" s="12"/>
      <c r="D55" s="106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</row>
    <row r="56" spans="2:41">
      <c r="B56" s="12"/>
      <c r="C56" s="12"/>
      <c r="D56" s="106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</row>
    <row r="57" spans="2:41">
      <c r="B57" s="12"/>
      <c r="C57" s="12"/>
      <c r="D57" s="106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</row>
    <row r="58" spans="2:41">
      <c r="B58" s="12"/>
      <c r="C58" s="12"/>
      <c r="D58" s="106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</row>
    <row r="59" spans="2:41">
      <c r="B59" s="12"/>
      <c r="C59" s="12"/>
      <c r="D59" s="106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</row>
    <row r="60" spans="2:41">
      <c r="B60" s="12"/>
      <c r="C60" s="12"/>
      <c r="D60" s="106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</row>
    <row r="61" spans="2:41">
      <c r="B61" s="12"/>
      <c r="C61" s="12"/>
      <c r="D61" s="106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</row>
    <row r="62" spans="2:41">
      <c r="B62" s="12"/>
      <c r="C62" s="12"/>
      <c r="D62" s="106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</row>
    <row r="63" spans="2:41">
      <c r="B63" s="12"/>
      <c r="C63" s="12"/>
      <c r="D63" s="106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</row>
    <row r="64" spans="2:41">
      <c r="B64" s="12"/>
      <c r="C64" s="12"/>
      <c r="D64" s="106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</row>
    <row r="65" spans="2:41">
      <c r="B65" s="12"/>
      <c r="C65" s="12"/>
      <c r="D65" s="106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</row>
    <row r="66" spans="2:41">
      <c r="B66" s="12"/>
      <c r="C66" s="12"/>
      <c r="D66" s="106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</row>
    <row r="67" spans="2:41">
      <c r="B67" s="12"/>
      <c r="C67" s="12"/>
      <c r="D67" s="106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</row>
    <row r="68" spans="2:41">
      <c r="B68" s="12"/>
      <c r="C68" s="12"/>
      <c r="D68" s="106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</row>
    <row r="69" spans="2:41">
      <c r="B69" s="12"/>
      <c r="C69" s="12"/>
      <c r="D69" s="106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</row>
    <row r="70" spans="2:41">
      <c r="B70" s="12"/>
      <c r="C70" s="12"/>
      <c r="D70" s="106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</row>
    <row r="71" spans="2:41">
      <c r="B71" s="12"/>
      <c r="C71" s="12"/>
      <c r="D71" s="106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</row>
    <row r="72" spans="2:41">
      <c r="B72" s="12"/>
      <c r="C72" s="12"/>
      <c r="D72" s="106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</row>
    <row r="73" spans="2:41">
      <c r="B73" s="12"/>
      <c r="C73" s="12"/>
      <c r="D73" s="106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</row>
    <row r="74" spans="2:41">
      <c r="B74" s="12"/>
      <c r="C74" s="12"/>
      <c r="D74" s="106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</row>
    <row r="75" spans="2:41">
      <c r="B75" s="12"/>
      <c r="C75" s="12"/>
      <c r="D75" s="106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</row>
    <row r="76" spans="2:41">
      <c r="B76" s="12"/>
      <c r="C76" s="12"/>
      <c r="D76" s="106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</row>
    <row r="77" spans="2:41">
      <c r="B77" s="12"/>
      <c r="C77" s="12"/>
      <c r="D77" s="106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</row>
    <row r="78" spans="2:41">
      <c r="B78" s="12"/>
      <c r="C78" s="12"/>
      <c r="D78" s="106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</row>
    <row r="79" spans="2:41">
      <c r="B79" s="12"/>
      <c r="C79" s="12"/>
      <c r="D79" s="106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</row>
    <row r="80" spans="2:41">
      <c r="B80" s="12"/>
      <c r="C80" s="12"/>
      <c r="D80" s="106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</row>
    <row r="81" spans="2:41">
      <c r="B81" s="12"/>
      <c r="C81" s="12"/>
      <c r="D81" s="106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</row>
    <row r="82" spans="2:41">
      <c r="B82" s="12"/>
      <c r="C82" s="12"/>
      <c r="D82" s="106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</row>
    <row r="83" spans="2:41">
      <c r="B83" s="12"/>
      <c r="C83" s="12"/>
      <c r="D83" s="106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</row>
    <row r="84" spans="2:41">
      <c r="B84" s="12"/>
      <c r="C84" s="12"/>
      <c r="D84" s="106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</row>
    <row r="85" spans="2:41">
      <c r="B85" s="12"/>
      <c r="C85" s="12"/>
      <c r="D85" s="106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</row>
    <row r="86" spans="2:41">
      <c r="B86" s="12"/>
      <c r="C86" s="12"/>
      <c r="D86" s="106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</row>
    <row r="87" spans="2:41">
      <c r="B87" s="12"/>
      <c r="C87" s="12"/>
      <c r="D87" s="106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</row>
    <row r="88" spans="2:41">
      <c r="B88" s="12"/>
      <c r="C88" s="12"/>
      <c r="D88" s="106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</row>
    <row r="89" spans="2:41">
      <c r="B89" s="12"/>
      <c r="C89" s="12"/>
      <c r="D89" s="106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</row>
    <row r="90" spans="2:41">
      <c r="B90" s="12"/>
      <c r="C90" s="12"/>
      <c r="D90" s="106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</row>
  </sheetData>
  <mergeCells count="40">
    <mergeCell ref="B6:C6"/>
    <mergeCell ref="I4:I5"/>
    <mergeCell ref="J4:J5"/>
    <mergeCell ref="K4:K5"/>
    <mergeCell ref="L4:L5"/>
    <mergeCell ref="M4:M5"/>
    <mergeCell ref="N4:N5"/>
    <mergeCell ref="AL2:AL5"/>
    <mergeCell ref="AM2:AM5"/>
    <mergeCell ref="AN2:AN5"/>
    <mergeCell ref="AO2:AO5"/>
    <mergeCell ref="E2:T3"/>
    <mergeCell ref="E4:E5"/>
    <mergeCell ref="F4:F5"/>
    <mergeCell ref="G4:G5"/>
    <mergeCell ref="H4:H5"/>
    <mergeCell ref="AF2:AF5"/>
    <mergeCell ref="AG2:AG5"/>
    <mergeCell ref="AH2:AH5"/>
    <mergeCell ref="AI2:AI5"/>
    <mergeCell ref="AJ2:AJ5"/>
    <mergeCell ref="AK2:AK5"/>
    <mergeCell ref="Z2:Z5"/>
    <mergeCell ref="AA2:AA5"/>
    <mergeCell ref="AB2:AB5"/>
    <mergeCell ref="AC2:AC5"/>
    <mergeCell ref="AD2:AD5"/>
    <mergeCell ref="AE2:AE5"/>
    <mergeCell ref="V2:V5"/>
    <mergeCell ref="W2:W5"/>
    <mergeCell ref="X2:X5"/>
    <mergeCell ref="Y2:Y5"/>
    <mergeCell ref="S4:S5"/>
    <mergeCell ref="T4:T5"/>
    <mergeCell ref="U2:U5"/>
    <mergeCell ref="O4:O5"/>
    <mergeCell ref="P4:P5"/>
    <mergeCell ref="Q4:Q5"/>
    <mergeCell ref="R4:R5"/>
    <mergeCell ref="D2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39"/>
  <sheetViews>
    <sheetView workbookViewId="0">
      <selection activeCell="E17" sqref="E17:K17"/>
    </sheetView>
  </sheetViews>
  <sheetFormatPr defaultRowHeight="15"/>
  <cols>
    <col min="1" max="1" width="2.42578125" customWidth="1"/>
    <col min="2" max="2" width="25.28515625" customWidth="1"/>
    <col min="3" max="4" width="12" customWidth="1"/>
    <col min="5" max="10" width="10.7109375" customWidth="1"/>
    <col min="11" max="11" width="12" customWidth="1"/>
    <col min="12" max="12" width="21.5703125" customWidth="1"/>
    <col min="13" max="13" width="14.42578125" customWidth="1"/>
    <col min="14" max="14" width="2.85546875" customWidth="1"/>
    <col min="16" max="16" width="2.285156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1"/>
      <c r="L2" s="2" t="s">
        <v>9</v>
      </c>
      <c r="M2" s="3">
        <v>20</v>
      </c>
      <c r="N2" s="4" t="s">
        <v>10</v>
      </c>
      <c r="O2" s="1"/>
      <c r="P2" s="1"/>
      <c r="Q2" s="1"/>
    </row>
    <row r="3" spans="1:17">
      <c r="A3" s="1"/>
      <c r="B3" s="2" t="s">
        <v>11</v>
      </c>
      <c r="C3" s="5">
        <v>2.21</v>
      </c>
      <c r="D3" s="5">
        <v>4.2300000000000004</v>
      </c>
      <c r="E3" s="5">
        <v>28.35</v>
      </c>
      <c r="F3" s="5">
        <v>64.17</v>
      </c>
      <c r="G3" s="5">
        <v>536.14</v>
      </c>
      <c r="H3" s="5">
        <v>994.24</v>
      </c>
      <c r="I3" s="5">
        <v>2912.67</v>
      </c>
      <c r="J3" s="5">
        <v>4251.01</v>
      </c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 t="s">
        <v>12</v>
      </c>
      <c r="M4" s="6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 t="s">
        <v>13</v>
      </c>
      <c r="M5" s="6"/>
      <c r="N5" s="1"/>
      <c r="O5" s="1"/>
      <c r="P5" s="1"/>
      <c r="Q5" s="1"/>
    </row>
    <row r="6" spans="1:17">
      <c r="A6" s="1"/>
      <c r="B6" s="2" t="s">
        <v>14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1"/>
      <c r="L6" s="7" t="s">
        <v>23</v>
      </c>
      <c r="M6" s="6"/>
      <c r="N6" s="1"/>
      <c r="O6" s="1"/>
      <c r="P6" s="1"/>
      <c r="Q6" s="1"/>
    </row>
    <row r="7" spans="1:17">
      <c r="A7" s="1"/>
      <c r="B7" s="2" t="s">
        <v>24</v>
      </c>
      <c r="C7" s="8" t="e">
        <f>#REF!*0.1+#REF!*0.15+#REF!*0.3+#REF!*0.35+#REF!*0.6+#REF!*1.2+#REF!*2+#REF!*3+#REF!*3+#REF!*5+#REF!*8+#REF!*16+#REF!*16+#REF!*16+#REF!*16+#REF!*40</f>
        <v>#REF!</v>
      </c>
      <c r="D7" s="8" t="e">
        <f>#REF!*0.1+#REF!*0.15+#REF!*0.3+#REF!*0.35+#REF!*0.6+#REF!*1.2+#REF!*2+#REF!*3+#REF!*3+#REF!*5+#REF!*8+#REF!*16+#REF!*16+#REF!*16+#REF!*16+#REF!*40</f>
        <v>#REF!</v>
      </c>
      <c r="E7" s="8" t="e">
        <f>#REF!*0.1+#REF!*0.15+#REF!*0.3+#REF!*0.35+#REF!*0.6+#REF!*1.2+#REF!*2+#REF!*3+#REF!*3+#REF!*5+#REF!*8+#REF!*16+#REF!*16+#REF!*16+#REF!*16+#REF!*40</f>
        <v>#REF!</v>
      </c>
      <c r="F7" s="8" t="e">
        <f>#REF!*0.1+#REF!*0.15+#REF!*0.3+#REF!*0.35+#REF!*0.6+#REF!*1.2+#REF!*2+#REF!*3+#REF!*3+#REF!*5+#REF!*8+#REF!*16+#REF!*16+#REF!*16+#REF!*16+#REF!*40</f>
        <v>#REF!</v>
      </c>
      <c r="G7" s="8" t="e">
        <f>#REF!*0.1+#REF!*0.15+#REF!*0.3+#REF!*0.35+#REF!*0.6+#REF!*1.2+#REF!*2+#REF!*3+#REF!*3+#REF!*5+#REF!*8+#REF!*16+#REF!*16+#REF!*16+#REF!*16+#REF!*40</f>
        <v>#REF!</v>
      </c>
      <c r="H7" s="8" t="e">
        <f>#REF!*0.1+#REF!*0.15+#REF!*0.3+#REF!*0.35+#REF!*0.6+#REF!*1.2+#REF!*2+#REF!*3+#REF!*3+#REF!*5+#REF!*8+#REF!*16+#REF!*16+#REF!*16+#REF!*16+#REF!*40</f>
        <v>#REF!</v>
      </c>
      <c r="I7" s="8" t="e">
        <f>#REF!*0.1+#REF!*0.15+#REF!*0.3+#REF!*0.35+#REF!*0.6+#REF!*1.2+#REF!*2+#REF!*3+#REF!*3+#REF!*5+#REF!*8+#REF!*16+#REF!*16+#REF!*16+#REF!*16+#REF!*40</f>
        <v>#REF!</v>
      </c>
      <c r="J7" s="8" t="e">
        <f>#REF!*0.1+#REF!*0.15+#REF!*0.3+#REF!*0.35+#REF!*0.6+#REF!*1.2+#REF!*2+#REF!*3+#REF!*3+#REF!*5+#REF!*8+#REF!*16+#REF!*16+#REF!*16+#REF!*16+#REF!*40</f>
        <v>#REF!</v>
      </c>
      <c r="K7" s="1"/>
      <c r="L7" s="7" t="s">
        <v>25</v>
      </c>
      <c r="M7" s="6"/>
      <c r="N7" s="6"/>
      <c r="O7" s="1"/>
      <c r="P7" s="1"/>
      <c r="Q7" s="1"/>
    </row>
    <row r="8" spans="1:17">
      <c r="A8" s="1"/>
      <c r="B8" s="2" t="s">
        <v>26</v>
      </c>
      <c r="C8" s="9" t="e">
        <f>C7/C10</f>
        <v>#REF!</v>
      </c>
      <c r="D8" s="9" t="e">
        <f>D7/C10</f>
        <v>#REF!</v>
      </c>
      <c r="E8" s="9" t="e">
        <f>E7/C10</f>
        <v>#REF!</v>
      </c>
      <c r="F8" s="9" t="e">
        <f>F7/C10</f>
        <v>#REF!</v>
      </c>
      <c r="G8" s="9" t="e">
        <f>G7/C10</f>
        <v>#REF!</v>
      </c>
      <c r="H8" s="9" t="e">
        <f>H7/C10</f>
        <v>#REF!</v>
      </c>
      <c r="I8" s="9" t="e">
        <f>I7/C10</f>
        <v>#REF!</v>
      </c>
      <c r="J8" s="9" t="e">
        <f>J7/C10</f>
        <v>#REF!</v>
      </c>
      <c r="K8" s="1"/>
      <c r="L8" s="10"/>
      <c r="M8" s="6"/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" t="s">
        <v>27</v>
      </c>
      <c r="M9" s="7"/>
      <c r="N9" s="7"/>
      <c r="O9" s="7"/>
      <c r="P9" s="9"/>
      <c r="Q9" s="1"/>
    </row>
    <row r="10" spans="1:17">
      <c r="A10" s="1"/>
      <c r="B10" s="2" t="s">
        <v>28</v>
      </c>
      <c r="C10" s="9" t="e">
        <f>C7+D7+E7+F7+G7+H7+I7+J7</f>
        <v>#REF!</v>
      </c>
      <c r="D10" s="1"/>
      <c r="E10" s="1"/>
      <c r="F10" s="1"/>
      <c r="G10" s="1"/>
      <c r="H10" s="1"/>
      <c r="I10" s="1"/>
      <c r="J10" s="1"/>
      <c r="K10" s="1"/>
      <c r="L10" s="7" t="s">
        <v>29</v>
      </c>
      <c r="M10" s="7"/>
      <c r="N10" s="7"/>
      <c r="O10" s="7"/>
      <c r="P10" s="9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2"/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30</v>
      </c>
      <c r="L12" s="1"/>
      <c r="M12" s="1"/>
      <c r="N12" s="1"/>
      <c r="O12" s="1"/>
      <c r="P12" s="1"/>
      <c r="Q12" s="1"/>
    </row>
    <row r="13" spans="1:17">
      <c r="A13" s="1"/>
      <c r="B13" s="2" t="s">
        <v>31</v>
      </c>
      <c r="C13" s="8"/>
      <c r="D13" s="8"/>
      <c r="E13" s="8"/>
      <c r="F13" s="8"/>
      <c r="G13" s="8"/>
      <c r="H13" s="8"/>
      <c r="I13" s="8"/>
      <c r="J13" s="8"/>
      <c r="K13" s="9"/>
      <c r="L13" s="1"/>
      <c r="M13" s="1"/>
      <c r="N13" s="1"/>
      <c r="O13" s="1"/>
      <c r="P13" s="1"/>
      <c r="Q13" s="1"/>
    </row>
    <row r="14" spans="1:17">
      <c r="A14" s="1"/>
      <c r="B14" s="2" t="s">
        <v>32</v>
      </c>
      <c r="C14" s="9">
        <f t="shared" ref="C14:J14" si="0">C3*C13</f>
        <v>0</v>
      </c>
      <c r="D14" s="9">
        <f t="shared" si="0"/>
        <v>0</v>
      </c>
      <c r="E14" s="9">
        <f t="shared" si="0"/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  <c r="K14" s="9">
        <f>C14+D14+E14+F14+G14+H14+I14+J14</f>
        <v>0</v>
      </c>
      <c r="L14" s="1"/>
      <c r="M14" s="1"/>
      <c r="N14" s="1"/>
      <c r="O14" s="1"/>
      <c r="P14" s="1"/>
      <c r="Q14" s="1"/>
    </row>
    <row r="15" spans="1:17">
      <c r="A15" s="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.75">
      <c r="A16" s="1"/>
      <c r="B16" s="2" t="s">
        <v>33</v>
      </c>
      <c r="C16" s="3">
        <v>8</v>
      </c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2.75" customHeight="1">
      <c r="A17" s="1"/>
      <c r="B17" s="6"/>
      <c r="C17" s="1"/>
      <c r="D17" s="1"/>
      <c r="E17" s="105" t="s">
        <v>34</v>
      </c>
      <c r="F17" s="105"/>
      <c r="G17" s="105"/>
      <c r="H17" s="105"/>
      <c r="I17" s="105"/>
      <c r="J17" s="105"/>
      <c r="K17" s="105"/>
      <c r="L17" s="1"/>
      <c r="M17" s="1"/>
      <c r="N17" s="1"/>
      <c r="O17" s="1"/>
      <c r="P17" s="1"/>
      <c r="Q17" s="1"/>
    </row>
    <row r="18" spans="1:17">
      <c r="A18" s="1"/>
      <c r="B18" s="2" t="s">
        <v>35</v>
      </c>
      <c r="C18" s="8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2" t="s">
        <v>36</v>
      </c>
      <c r="C19" s="8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2" t="s">
        <v>37</v>
      </c>
      <c r="C21" s="9">
        <f>C13-K26-L26*C19*C18-M26</f>
        <v>0</v>
      </c>
      <c r="D21" s="9">
        <f>D13-K27-L27*C19*C18-M27</f>
        <v>0</v>
      </c>
      <c r="E21" s="9">
        <f>E13-K28-L28*C19*C18-M28</f>
        <v>0</v>
      </c>
      <c r="F21" s="9">
        <f>F13-K29-L29*C19*C18-M29</f>
        <v>0</v>
      </c>
      <c r="G21" s="9">
        <f>G13-K30-L30*C19*C18-M30</f>
        <v>0</v>
      </c>
      <c r="H21" s="9">
        <f>H13-K31-L31*C19*C18-M31</f>
        <v>0</v>
      </c>
      <c r="I21" s="9">
        <f>I13-K32-L32*C19*C18-M32</f>
        <v>0</v>
      </c>
      <c r="J21" s="9">
        <f>J13-K33-L33*C19*C18-M33</f>
        <v>0</v>
      </c>
      <c r="K21" s="1"/>
      <c r="L21" s="1"/>
      <c r="M21" s="1"/>
      <c r="N21" s="1"/>
      <c r="O21" s="1"/>
      <c r="P21" s="1"/>
      <c r="Q21" s="1"/>
    </row>
    <row r="22" spans="1:17">
      <c r="A22" s="1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2" t="s">
        <v>38</v>
      </c>
      <c r="C23" s="9" t="e">
        <f>C8*C21</f>
        <v>#REF!</v>
      </c>
      <c r="D23" s="9" t="e">
        <f>D8*C21</f>
        <v>#REF!</v>
      </c>
      <c r="E23" s="9" t="e">
        <f>E8*C21</f>
        <v>#REF!</v>
      </c>
      <c r="F23" s="9" t="e">
        <f>F8*C21</f>
        <v>#REF!</v>
      </c>
      <c r="G23" s="9" t="e">
        <f>G8*C21</f>
        <v>#REF!</v>
      </c>
      <c r="H23" s="9" t="e">
        <f>H8*C21</f>
        <v>#REF!</v>
      </c>
      <c r="I23" s="9" t="e">
        <f>I8*C21</f>
        <v>#REF!</v>
      </c>
      <c r="J23" s="9" t="e">
        <f>J8*C21</f>
        <v>#REF!</v>
      </c>
      <c r="K23" s="1"/>
      <c r="L23" s="1"/>
      <c r="M23" s="1"/>
      <c r="N23" s="1"/>
      <c r="O23" s="1"/>
      <c r="P23" s="1"/>
      <c r="Q23" s="1"/>
    </row>
    <row r="24" spans="1:17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2" t="s">
        <v>39</v>
      </c>
      <c r="C25" s="2" t="s">
        <v>40</v>
      </c>
      <c r="D25" s="2" t="s">
        <v>41</v>
      </c>
      <c r="E25" s="2" t="s">
        <v>42</v>
      </c>
      <c r="F25" s="2" t="s">
        <v>43</v>
      </c>
      <c r="G25" s="2" t="s">
        <v>44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2" t="s">
        <v>50</v>
      </c>
      <c r="N25" s="1"/>
      <c r="O25" s="1"/>
      <c r="P25" s="1"/>
      <c r="Q25" s="1"/>
    </row>
    <row r="26" spans="1:17">
      <c r="A26" s="1"/>
      <c r="B26" s="2" t="s">
        <v>1</v>
      </c>
      <c r="C26" s="11" t="e">
        <f>C8*C21</f>
        <v>#REF!</v>
      </c>
      <c r="D26" s="11" t="e">
        <f>D8*C21</f>
        <v>#REF!</v>
      </c>
      <c r="E26" s="11" t="e">
        <f>E8*C21</f>
        <v>#REF!</v>
      </c>
      <c r="F26" s="11" t="e">
        <f>F8*C21</f>
        <v>#REF!</v>
      </c>
      <c r="G26" s="11" t="e">
        <f>G8*C21</f>
        <v>#REF!</v>
      </c>
      <c r="H26" s="11" t="e">
        <f>H8*C21</f>
        <v>#REF!</v>
      </c>
      <c r="I26" s="11" t="e">
        <f>I8*C21</f>
        <v>#REF!</v>
      </c>
      <c r="J26" s="11" t="e">
        <f>J8*C21</f>
        <v>#REF!</v>
      </c>
      <c r="K26" s="11">
        <f>(C13-C13/(1+C16/100))*0.25</f>
        <v>0</v>
      </c>
      <c r="L26" s="11">
        <f>(C13-K26)*0.1*C18/C19</f>
        <v>0</v>
      </c>
      <c r="M26" s="11">
        <f>(C13-K26)*M2/100</f>
        <v>0</v>
      </c>
      <c r="N26" s="1"/>
      <c r="O26" s="1"/>
      <c r="P26" s="1"/>
      <c r="Q26" s="1"/>
    </row>
    <row r="27" spans="1:17">
      <c r="A27" s="1"/>
      <c r="B27" s="2" t="s">
        <v>2</v>
      </c>
      <c r="C27" s="11" t="e">
        <f>C8*D21</f>
        <v>#REF!</v>
      </c>
      <c r="D27" s="11" t="e">
        <f>D8*D21</f>
        <v>#REF!</v>
      </c>
      <c r="E27" s="11" t="e">
        <f>E8*D21</f>
        <v>#REF!</v>
      </c>
      <c r="F27" s="11" t="e">
        <f>F8*D21</f>
        <v>#REF!</v>
      </c>
      <c r="G27" s="11" t="e">
        <f>G8*D21</f>
        <v>#REF!</v>
      </c>
      <c r="H27" s="11" t="e">
        <f>H8*D21</f>
        <v>#REF!</v>
      </c>
      <c r="I27" s="11" t="e">
        <f>I8*D21</f>
        <v>#REF!</v>
      </c>
      <c r="J27" s="11" t="e">
        <f>J8*D21</f>
        <v>#REF!</v>
      </c>
      <c r="K27" s="11">
        <f>(D13-D13/(1+C16/100))*0.25</f>
        <v>0</v>
      </c>
      <c r="L27" s="11">
        <f>(D13-K27)*0.1*C18/C19</f>
        <v>0</v>
      </c>
      <c r="M27" s="11">
        <f>(D13-K27)*M2/100</f>
        <v>0</v>
      </c>
      <c r="N27" s="1"/>
      <c r="O27" s="1"/>
      <c r="P27" s="1"/>
      <c r="Q27" s="1"/>
    </row>
    <row r="28" spans="1:17">
      <c r="A28" s="1"/>
      <c r="B28" s="2" t="s">
        <v>3</v>
      </c>
      <c r="C28" s="11" t="e">
        <f>C8*E21</f>
        <v>#REF!</v>
      </c>
      <c r="D28" s="11" t="e">
        <f>D8*E21</f>
        <v>#REF!</v>
      </c>
      <c r="E28" s="11" t="e">
        <f>E8*E21</f>
        <v>#REF!</v>
      </c>
      <c r="F28" s="11" t="e">
        <f>F8*E21</f>
        <v>#REF!</v>
      </c>
      <c r="G28" s="11" t="e">
        <f>G8*E21</f>
        <v>#REF!</v>
      </c>
      <c r="H28" s="11" t="e">
        <f>H8*E21</f>
        <v>#REF!</v>
      </c>
      <c r="I28" s="11" t="e">
        <f>I8*E21</f>
        <v>#REF!</v>
      </c>
      <c r="J28" s="11" t="e">
        <f>J8*E21</f>
        <v>#REF!</v>
      </c>
      <c r="K28" s="11">
        <f>(E13-E13/(1+C16/100))*0.25</f>
        <v>0</v>
      </c>
      <c r="L28" s="11">
        <f>(E13-K28)*0.1*C18/C19</f>
        <v>0</v>
      </c>
      <c r="M28" s="11">
        <f>(E13-K28)*M2/100</f>
        <v>0</v>
      </c>
      <c r="N28" s="1"/>
      <c r="O28" s="1"/>
      <c r="P28" s="1"/>
      <c r="Q28" s="1"/>
    </row>
    <row r="29" spans="1:17">
      <c r="A29" s="1"/>
      <c r="B29" s="2" t="s">
        <v>4</v>
      </c>
      <c r="C29" s="11" t="e">
        <f>C8*F21</f>
        <v>#REF!</v>
      </c>
      <c r="D29" s="11" t="e">
        <f>D8*F21</f>
        <v>#REF!</v>
      </c>
      <c r="E29" s="11" t="e">
        <f>E8*F21</f>
        <v>#REF!</v>
      </c>
      <c r="F29" s="11" t="e">
        <f>F8*F21</f>
        <v>#REF!</v>
      </c>
      <c r="G29" s="11" t="e">
        <f>G8*F21</f>
        <v>#REF!</v>
      </c>
      <c r="H29" s="11" t="e">
        <f>H8*F21</f>
        <v>#REF!</v>
      </c>
      <c r="I29" s="11" t="e">
        <f>I8*F21</f>
        <v>#REF!</v>
      </c>
      <c r="J29" s="11" t="e">
        <f>J8*F21</f>
        <v>#REF!</v>
      </c>
      <c r="K29" s="11">
        <f>(F13-F13/(1+C16/100))*0.25</f>
        <v>0</v>
      </c>
      <c r="L29" s="11">
        <f>(F13-K29)*0.1*C18/C19</f>
        <v>0</v>
      </c>
      <c r="M29" s="11">
        <f>(F13-K29)*M2/100</f>
        <v>0</v>
      </c>
      <c r="N29" s="1"/>
      <c r="O29" s="1"/>
      <c r="P29" s="1"/>
      <c r="Q29" s="1"/>
    </row>
    <row r="30" spans="1:17">
      <c r="A30" s="1"/>
      <c r="B30" s="2" t="s">
        <v>5</v>
      </c>
      <c r="C30" s="11" t="e">
        <f>C8*G21</f>
        <v>#REF!</v>
      </c>
      <c r="D30" s="11" t="e">
        <f>D8*G21</f>
        <v>#REF!</v>
      </c>
      <c r="E30" s="11" t="e">
        <f>E8*G21</f>
        <v>#REF!</v>
      </c>
      <c r="F30" s="11" t="e">
        <f>F8*G21</f>
        <v>#REF!</v>
      </c>
      <c r="G30" s="11" t="e">
        <f>G8*G21</f>
        <v>#REF!</v>
      </c>
      <c r="H30" s="11" t="e">
        <f>H8*G21</f>
        <v>#REF!</v>
      </c>
      <c r="I30" s="11" t="e">
        <f>I8*G21</f>
        <v>#REF!</v>
      </c>
      <c r="J30" s="11" t="e">
        <f>J8*G21</f>
        <v>#REF!</v>
      </c>
      <c r="K30" s="11">
        <f>(G13-G13/(1+C16/100))*0.25</f>
        <v>0</v>
      </c>
      <c r="L30" s="11">
        <f>(G13-K30)*0.1*C18/C19</f>
        <v>0</v>
      </c>
      <c r="M30" s="11">
        <f>(G13-K30)*M2/100</f>
        <v>0</v>
      </c>
      <c r="N30" s="1"/>
      <c r="O30" s="1"/>
      <c r="P30" s="1"/>
      <c r="Q30" s="1"/>
    </row>
    <row r="31" spans="1:17">
      <c r="A31" s="1"/>
      <c r="B31" s="2" t="s">
        <v>6</v>
      </c>
      <c r="C31" s="11" t="e">
        <f>C8*H21</f>
        <v>#REF!</v>
      </c>
      <c r="D31" s="11" t="e">
        <f>D8*H21</f>
        <v>#REF!</v>
      </c>
      <c r="E31" s="11" t="e">
        <f>E8*H21</f>
        <v>#REF!</v>
      </c>
      <c r="F31" s="11" t="e">
        <f>F8*H21</f>
        <v>#REF!</v>
      </c>
      <c r="G31" s="11" t="e">
        <f>G8*H21</f>
        <v>#REF!</v>
      </c>
      <c r="H31" s="11" t="e">
        <f>H8*H21</f>
        <v>#REF!</v>
      </c>
      <c r="I31" s="11" t="e">
        <f>I8*H21</f>
        <v>#REF!</v>
      </c>
      <c r="J31" s="11" t="e">
        <f>J8*H21</f>
        <v>#REF!</v>
      </c>
      <c r="K31" s="11">
        <f>(H13-H13/(1+C16/100))*0.25</f>
        <v>0</v>
      </c>
      <c r="L31" s="11">
        <f>(H13-K31)*0.1*C18/C19</f>
        <v>0</v>
      </c>
      <c r="M31" s="11">
        <f>(H13-K31)*M2/100</f>
        <v>0</v>
      </c>
      <c r="N31" s="1"/>
      <c r="O31" s="1"/>
      <c r="P31" s="1"/>
      <c r="Q31" s="1"/>
    </row>
    <row r="32" spans="1:17">
      <c r="A32" s="1"/>
      <c r="B32" s="2" t="s">
        <v>7</v>
      </c>
      <c r="C32" s="11" t="e">
        <f>C8*I21</f>
        <v>#REF!</v>
      </c>
      <c r="D32" s="11" t="e">
        <f>D8*I21</f>
        <v>#REF!</v>
      </c>
      <c r="E32" s="11" t="e">
        <f>E8*I21</f>
        <v>#REF!</v>
      </c>
      <c r="F32" s="11" t="e">
        <f>F8*I21</f>
        <v>#REF!</v>
      </c>
      <c r="G32" s="11" t="e">
        <f>G8*I21</f>
        <v>#REF!</v>
      </c>
      <c r="H32" s="11" t="e">
        <f>H8*I21</f>
        <v>#REF!</v>
      </c>
      <c r="I32" s="11" t="e">
        <f>I8*I21</f>
        <v>#REF!</v>
      </c>
      <c r="J32" s="11" t="e">
        <f>J8*I21</f>
        <v>#REF!</v>
      </c>
      <c r="K32" s="11">
        <f>(I13-I13/(1+C16/100))*0.25</f>
        <v>0</v>
      </c>
      <c r="L32" s="11">
        <f>(I13-K32)*0.1*C18/C19</f>
        <v>0</v>
      </c>
      <c r="M32" s="11">
        <f>(I13-K32)*M2/100</f>
        <v>0</v>
      </c>
      <c r="N32" s="1"/>
      <c r="O32" s="1"/>
      <c r="P32" s="1"/>
      <c r="Q32" s="1"/>
    </row>
    <row r="33" spans="1:17">
      <c r="A33" s="1"/>
      <c r="B33" s="2" t="s">
        <v>8</v>
      </c>
      <c r="C33" s="11" t="e">
        <f>C8*J21</f>
        <v>#REF!</v>
      </c>
      <c r="D33" s="11" t="e">
        <f>D8*J21</f>
        <v>#REF!</v>
      </c>
      <c r="E33" s="11" t="e">
        <f>E8*J21</f>
        <v>#REF!</v>
      </c>
      <c r="F33" s="11" t="e">
        <f>F8*J21</f>
        <v>#REF!</v>
      </c>
      <c r="G33" s="11" t="e">
        <f>G8*J21</f>
        <v>#REF!</v>
      </c>
      <c r="H33" s="11" t="e">
        <f>H8*J21</f>
        <v>#REF!</v>
      </c>
      <c r="I33" s="11" t="e">
        <f>I8*J21</f>
        <v>#REF!</v>
      </c>
      <c r="J33" s="11" t="e">
        <f>J8*J21</f>
        <v>#REF!</v>
      </c>
      <c r="K33" s="11">
        <f>(J13-J13/(1+C16/100))*0.25</f>
        <v>0</v>
      </c>
      <c r="L33" s="11">
        <f>(J13-K33)*0.1*C18/C19</f>
        <v>0</v>
      </c>
      <c r="M33" s="11">
        <f>(J13-K33)*M2/100</f>
        <v>0</v>
      </c>
      <c r="N33" s="1"/>
      <c r="O33" s="1"/>
      <c r="P33" s="1"/>
      <c r="Q33" s="1"/>
    </row>
    <row r="34" spans="1:17">
      <c r="A34" s="1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2" t="s">
        <v>51</v>
      </c>
      <c r="C35" s="11" t="e">
        <f>C26*C3+C27*D3+C28*E3+C29*F3+C30*G3+C31*H3+C32*I3+C33*J3</f>
        <v>#REF!</v>
      </c>
      <c r="D35" s="11" t="e">
        <f>D26*C3+D27*D3+D28*E3+D29*F3+D30*G3+D31*H3+D32*I3+D33*J3</f>
        <v>#REF!</v>
      </c>
      <c r="E35" s="11" t="e">
        <f>E26*C3+E27*D3+E28*E3+E29*F3+E30*G3+E31*H3+E32*I3+E33*J3</f>
        <v>#REF!</v>
      </c>
      <c r="F35" s="11" t="e">
        <f>F26*C3+F27*D3+F28*E3+F29*F3+F30*G3+F31*H3+F32*I3+F33*J3</f>
        <v>#REF!</v>
      </c>
      <c r="G35" s="11" t="e">
        <f>G26*C3+G27*D3+G28*E3+G29*F3+G30*G3+G31*H3+G32*I3+G33*J3</f>
        <v>#REF!</v>
      </c>
      <c r="H35" s="11" t="e">
        <f>H26*C3+H27*D3+H28*E3+H29*F3+H30*G3+H31*H3+H32*I3+H33*J3</f>
        <v>#REF!</v>
      </c>
      <c r="I35" s="11" t="e">
        <f>I26*C3+I27*D3+I28*E3+I29*F3+I30*G3+I31*H3+I32*I3+I33*J3</f>
        <v>#REF!</v>
      </c>
      <c r="J35" s="11" t="e">
        <f>J26*C3+J27*D3+J28*E3+J29*F3+J30*G3+J31*H3+J32*I3+J33*J3</f>
        <v>#REF!</v>
      </c>
      <c r="K35" s="11">
        <f>K26*C3+K27*D3+K28*E3+K29*F3+K30*G3+K31*H3+K32*I3+K33*J3</f>
        <v>0</v>
      </c>
      <c r="L35" s="11">
        <f>(L26*C3+L27*D3+L28*E3+L29*F3+L30*G3+L31*H3+L32*I3+L33*J3)*C18/C19</f>
        <v>0</v>
      </c>
      <c r="M35" s="11">
        <f>M26*C3+M27*D3+M28*E3+M29*F3+M30*G3+M31*H3+M32*I3+M33*J3</f>
        <v>0</v>
      </c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sheetProtection selectLockedCells="1" selectUnlockedCells="1"/>
  <mergeCells count="1">
    <mergeCell ref="E17:K17"/>
  </mergeCells>
  <phoneticPr fontId="5" type="noConversion"/>
  <hyperlinks>
    <hyperlink ref="E17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 Вставить из конвертера</vt:lpstr>
      <vt:lpstr>2. Вводные</vt:lpstr>
      <vt:lpstr>3. Результат</vt:lpstr>
      <vt:lpstr>рассчет вводных</vt:lpstr>
      <vt:lpstr>Обработка ролей</vt:lpstr>
      <vt:lpstr>Лист1</vt:lpstr>
      <vt:lpstr>'3. Результат'!ExternalData_1</vt:lpstr>
      <vt:lpstr>'2. Вводные'!externalLink</vt:lpstr>
      <vt:lpstr>Хабы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Bliznichenko</dc:creator>
  <cp:lastModifiedBy>Petrovytsh</cp:lastModifiedBy>
  <dcterms:created xsi:type="dcterms:W3CDTF">2012-02-15T16:53:36Z</dcterms:created>
  <dcterms:modified xsi:type="dcterms:W3CDTF">2012-02-18T14:55:12Z</dcterms:modified>
</cp:coreProperties>
</file>